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67583\Desktop\皖浙天路商务资料\3、招标资料（招标）\3、专业分包\15、弱电智能化\"/>
    </mc:Choice>
  </mc:AlternateContent>
  <bookViews>
    <workbookView windowWidth="20748" windowHeight="9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<sst xmlns="http://schemas.openxmlformats.org/spreadsheetml/2006/main" count="534" uniqueCount="147">
  <si>
    <t>模拟清单（仅供参考施工内容及过程结算使用，各子项单价按总价下浮率同比例下浮）</t>
  </si>
  <si>
    <t>项目名称：皖浙天路旅游合作创新区基础设施提升项目一期弱电智能化专业分包工程</t>
  </si>
  <si>
    <t>一</t>
  </si>
  <si>
    <t>二</t>
  </si>
  <si>
    <t>三</t>
  </si>
  <si>
    <t>四</t>
  </si>
  <si>
    <t>五</t>
  </si>
  <si>
    <t>六</t>
  </si>
  <si>
    <t>七</t>
  </si>
  <si>
    <t>八</t>
  </si>
  <si>
    <t>九</t>
  </si>
  <si>
    <t>十</t>
  </si>
  <si>
    <t>十一</t>
  </si>
  <si>
    <t>十二</t>
  </si>
  <si>
    <t>十三</t>
  </si>
  <si>
    <t>序号</t>
  </si>
  <si>
    <t>子目名称</t>
  </si>
  <si>
    <t>规格型号</t>
  </si>
  <si>
    <t>单位</t>
  </si>
  <si>
    <t>数量</t>
  </si>
  <si>
    <t>不含税控制单价（元）</t>
  </si>
  <si>
    <t>税点（%）</t>
  </si>
  <si>
    <t>不含税单价（元）</t>
  </si>
  <si>
    <t>含税单价（元）</t>
  </si>
  <si>
    <t>不含税合价（元）</t>
  </si>
  <si>
    <t>含税合价（元）</t>
  </si>
  <si>
    <t>工作内容</t>
  </si>
  <si>
    <t>备注</t>
  </si>
  <si>
    <t>机柜、机架</t>
  </si>
  <si>
    <t>1．名称：弱电机柜 
2．规格型号：宽深高600x600x2000mm
3．安装方式：落地安装
4．其他：未尽事宜具体详见设计、图集、设计补充说明、招标文件、政府相关文件、规范等其他资料,满足验收要求</t>
  </si>
  <si>
    <t>台</t>
  </si>
  <si>
    <t>配电箱</t>
  </si>
  <si>
    <t>1．名称：UPS配电箱
2．其他：未尽事宜具体详见设计、图集、设计补充说明、招标文件、政府相关文件、规范等其他资料,满足验收要求</t>
  </si>
  <si>
    <t>UPS安装</t>
  </si>
  <si>
    <t>1．名称：UPS主机
2．型号：15KVA
3．其他：未尽事宜具体详见设计、图集、设计补充说明、招标文件、政府相关文件、规范等其他资料,满足验收要求</t>
  </si>
  <si>
    <t>蓄电池充放电</t>
  </si>
  <si>
    <t>1．名称：蓄电池组
2．容量(A·h)：32节12V100AH
3．电池架设备承重支架,采用优质5#角钢焊制而成,表面刷防锈油漆,尺寸与设备尺寸配套
4．其他：未尽事宜具体详见设计、图集、设计补充说明、招标文件、政府相关文件、规范等其他资料,满足验收要求</t>
  </si>
  <si>
    <t>组</t>
  </si>
  <si>
    <t>配线架</t>
  </si>
  <si>
    <t>1．名称：24芯光纤配线架
2．其他：未尽事宜具体详见设计、图集、设计补充说明、招标文件、政府相关文件、规范等其他资料,满足验收要求</t>
  </si>
  <si>
    <t>条(架)</t>
  </si>
  <si>
    <t>1．名称：24口网络配线架
2．其他：未尽事宜具体详见设计、图集、设计补充说明、招标文件、政府相关文件、规范等其他资料,满足验收要求</t>
  </si>
  <si>
    <t>1．名称：25口语音配线架
2．其他：未尽事宜具体详见设计、图集、设计补充说明、招标文件、政府相关文件、规范等其他资料,满足验收要求</t>
  </si>
  <si>
    <t>1．名称：50口语音配线架
2．其他：未尽事宜具体详见设计、图集、设计补充说明、招标文件、政府相关文件、规范等其他资料,满足验收要求</t>
  </si>
  <si>
    <t>交换机</t>
  </si>
  <si>
    <t>1．名称：24口万兆三层交换机
2．规格型号：24口
3．其他：未尽事宜具体详见设计、图集、设计补充说明、招标文件、政府相关文件、规范等其他资料,满足验收要求</t>
  </si>
  <si>
    <t>台(套)</t>
  </si>
  <si>
    <t>1．名称：24口POE千兆交换机
2．规格型号：24口
3．其他：未尽事宜具体详见设计、图集、设计补充说明、招标文件、政府相关文件、规范等其他资料,满足验收要求</t>
  </si>
  <si>
    <t>存储设备</t>
  </si>
  <si>
    <t>1．名称：48盘位磁盘阵列
2．其他：未尽事宜具体详见设计、图集、设计补充说明、招标文件、政府相关文件、规范等其他资料,满足验收要求</t>
  </si>
  <si>
    <t>视频控制识别</t>
  </si>
  <si>
    <t>1．名称：8T盘
2．其他：未尽事宜具体详见设计、图集、设计补充说明、招标文件、政府相关文件、规范等其他资料,满足验收要求</t>
  </si>
  <si>
    <t>光缆终端盒</t>
  </si>
  <si>
    <t>1．名称：8芯光纤配线盒
2．光缆芯数：8芯
3．其他：未尽事宜具体详见设计、图集、设计补充说明、招标文件、政府相关文件、规范等其他资料,满足验收要求</t>
  </si>
  <si>
    <t>个</t>
  </si>
  <si>
    <t>桥架</t>
  </si>
  <si>
    <t>1．名称：弱电桥架
2．型号：200x100
3．其他：未尽事宜具体详见设计、图集、设计补充说明、招标文件、政府相关文件、规范等其他资料,满足验收要求</t>
  </si>
  <si>
    <t>m</t>
  </si>
  <si>
    <t>防火封堵</t>
  </si>
  <si>
    <t>1．防火封堵
2．桥架内刷防火漆，放置防火隔板、阻火包等
3．其他：未尽事宜具体详见设计、图集、设计补充说明、招标文件、政府相关文件、规范等其他资料,满足验收要求</t>
  </si>
  <si>
    <t>处</t>
  </si>
  <si>
    <t>铁构件</t>
  </si>
  <si>
    <t>1．名称：桥架支架
2．除锈刷油按设计要求
3．其他：未尽事宜具体详见设计、图集、设计补充说明、招标文件、政府相关文件、规范等其他资料,满足验收要求</t>
  </si>
  <si>
    <t>t</t>
  </si>
  <si>
    <t>布放尾纤</t>
  </si>
  <si>
    <t>1．名称：LC跳线
2．其他：未尽事宜具体详见设计、图集、设计补充说明、招标文件、政府相关文件、规范等其他资料,满足验收要求</t>
  </si>
  <si>
    <t>根</t>
  </si>
  <si>
    <t>1．名称：RJ45跳线
2．其他：未尽事宜具体详见设计、图集、设计补充说明、招标文件、政府相关文件、规范等其他资料,满足验收要求</t>
  </si>
  <si>
    <t>1．名称：25对大对数电缆
2．其他：未尽事宜具体详见设计、图集、设计补充说明、招标文件、政府相关文件、规范等其他资料,满足验收要求</t>
  </si>
  <si>
    <t>插座</t>
  </si>
  <si>
    <t>1．名称：PDU
2．型号：8位10A
3．其他：未尽事宜具体详见设计、图集、设计补充说明、招标文件、政府相关文件、规范等其他资料,满足验收要求</t>
  </si>
  <si>
    <t>配管</t>
  </si>
  <si>
    <t>1．名称：电气配管
2．材质：JDG管
3．规格：DN25
4．配置要求：暗敷
5．其他：未尽事宜具体详见设计、图集、设计补充说明、招标文件、政府相关文件、规范等其他资料,满足验收要求</t>
  </si>
  <si>
    <t>1．名称：电气配管
2．材质：JDG管
3．规格：DN20
4．配置要求：暗敷
5．其他：未尽事宜具体详见设计、图集、设计补充说明、招标文件、政府相关文件、规范等其他资料,满足验收要求</t>
  </si>
  <si>
    <t>电力电缆</t>
  </si>
  <si>
    <t>1．名称：电力电缆
2．型号：WDZB1-YJY-3x2.5
3．材质：铜芯
4．敷设方式、部位：穿管/穿桥架
5．其他：未尽事宜具体详见设计、图集、设计补充说明、招标文件、政府相关文件、规范等其他资料,满足验收要求</t>
  </si>
  <si>
    <t>双绞线缆</t>
  </si>
  <si>
    <t>1．名称：网线
2．规格型号：CAT6 4p utp
3．配置要求：穿管或走桥架
4．其他：未尽事宜具体详见设计、图集、设计补充说明、招标文件、政府相关文件、规范等其他资料,满足验收要求</t>
  </si>
  <si>
    <t>信息插座</t>
  </si>
  <si>
    <t>1．名称：网络语音双口插座
2．安装方式：距地0.3m嵌墙安装
3．其他：未尽事宜具体详见设计、图集、设计补充说明、招标文件、政府相关文件、规范等其他资料,满足验收要求</t>
  </si>
  <si>
    <t>个(块)</t>
  </si>
  <si>
    <t>接线盒</t>
  </si>
  <si>
    <t>1．名称：接线盒
2．材质：钢制
3．其他：未尽事宜具体详见设计、图集、设计补充说明、招标文件、政府相关文件、规范等其他资料,满足验收要求</t>
  </si>
  <si>
    <t>套管制作与安装</t>
  </si>
  <si>
    <t>1．名称：刚性防水套管DN50
2．材质：焊接钢管
3．密封材料：柔性材料
4．其他：未尽事宜具体详见设计、图集、设计补充说明、招标文件、政府相关文件、规范等其他资料,满足验收要求</t>
  </si>
  <si>
    <t>监控摄像设备</t>
  </si>
  <si>
    <t>1．名称：400W网络高清枪机
2．安装方式：距地2.8m壁挂安装
3．其他：未尽事宜具体详见设计、图集、设计补充说明、招标文件、政府相关文件、规范等其他资料,满足验收要求</t>
  </si>
  <si>
    <t>电源设备</t>
  </si>
  <si>
    <t>1．名称：门禁DC12V电源
2．未尽事宜具体详见设计、图集、设计补充说明、招标文件、政府相关文件、规范等其他资料,满足验收要求</t>
  </si>
  <si>
    <t>1．名称：电气配管
2．材质：焊接钢管
3．规格：SC25
4．配置要求：暗敷
5．其他：未尽事宜具体详见设计、图集、设计补充说明、招标文件、政府相关文件、规范等其他资料,满足验收要求</t>
  </si>
  <si>
    <t>1．名称：电气配管
2．材质：焊接钢管
3．规格：SC20
4．配置要求：暗敷
5．其他：未尽事宜具体详见设计、图集、设计补充说明、招标文件、政府相关文件、规范等其他资料,满足验收要求</t>
  </si>
  <si>
    <t>1．名称：网线
2．规格型号：CAT6
3．配置要求：穿管或走桥架
4．其他：未尽事宜具体详见设计、图集、设计补充说明、招标文件、政府相关文件、规范等其他资料,满足验收要求</t>
  </si>
  <si>
    <t>配线</t>
  </si>
  <si>
    <t>1．名称：配线
2．型号：RYY2x1.0
3．材质：铜芯
4．配置要求：穿管或走桥架
5．其他：未尽事宜具体详见设计、图集、设计补充说明、招标文件、政府相关文件、规范等其他资料,满足验收要求</t>
  </si>
  <si>
    <t>1．名称：配线
2．型号：RYY4x1.0
3．材质：铜芯
4．配置要求：穿管或走桥架
5．其他：未尽事宜具体详见设计、图集、设计补充说明、招标文件、政府相关文件、规范等其他资料,满足验收要求</t>
  </si>
  <si>
    <t>出入口控制设备</t>
  </si>
  <si>
    <t>1．名称：人脸刷卡门禁一体机
2．安装方式：距地1.4m嵌墙安装
3．其他：未尽事宜具体详见设计、图集、设计补充说明、招标文件、政府相关文件、规范等其他资料,满足验收要求</t>
  </si>
  <si>
    <t>出入口执行机构设备</t>
  </si>
  <si>
    <t>1．名称：双门磁力锁
2．安装方式：距地1.4m壁挂安装
3．其他：未尽事宜具体详见设计、图集、设计补充说明、招标文件、政府相关文件、规范等其他资料,满足验收要求</t>
  </si>
  <si>
    <t>1．名称：开门按钮
2．安装方式：距地1.4m壁挂安装
3．其他：未尽事宜具体详见设计、图集、设计补充说明、招标文件、政府相关文件、规范等其他资料,满足验收要求</t>
  </si>
  <si>
    <t>1．名称：普通电缆桥架150*75 （国标）
2．材质：热浸镀锌钢制
3．包含：桥架盖板、隔板（如有）、弯头、三/四通、连接片、接地跨接等
4．接地方式：按设计要求及施工规范执行
5．其他：未尽事宜具体详见设计、图集、设计补充说明、招标文件、政府相关文件、规范等其他资料,满足验收要求</t>
  </si>
  <si>
    <t>桥架支撑架</t>
  </si>
  <si>
    <t>1．名称：桥架支撑架
2．材质：型钢
3．规格：按设计要求及施工规范执行
4．除锈、刷油
5．其他：未尽事宜具体详见设计、图集、设计补充说明、招标文件、政府相关文件、规范等其他资料,满足验收要求</t>
  </si>
  <si>
    <t>1．名称：24口千兆交换机
2．规格型号：24口
3．其他：未尽事宜具体详见设计、图集、设计补充说明、招标文件、政府相关文件、规范等其他资料,满足验收要求</t>
  </si>
  <si>
    <t>前端电视信号处理设备</t>
  </si>
  <si>
    <t>1．名称：12路视频解码器
2．未尽事宜具体详见设计、图集、设计补充说明、招标文件、政府相关文件、规范等其他资料,满足验收要求</t>
  </si>
  <si>
    <t>会议（视频）系统设备</t>
  </si>
  <si>
    <t>1．名称：55寸LCD拼接屏3.5mm
2．安装方式：3x3排列
3．未尽事宜具体详见设计、图集、设计补充说明、招标文件、政府相关文件、规范等其他资料,满足验收要求</t>
  </si>
  <si>
    <t>台（套）</t>
  </si>
  <si>
    <t>无线网桥</t>
  </si>
  <si>
    <t>1．名称：无线网桥
2．未尽事宜具体详见设计、图集、设计补充说明、招标文件、政府相关文件、规范等其他资料,满足验收要求</t>
  </si>
  <si>
    <t>1．名称：电梯专用网络摄像机
2．安装方式：吸顶安装
3．其他：未尽事宜具体详见设计、图集、设计补充说明、招标文件、政府相关文件、规范等其他资料,满足验收要求</t>
  </si>
  <si>
    <t>入侵探测设备</t>
  </si>
  <si>
    <t>1．名称：壁挂红外双鉴探测器
2．安装方式：壁装
3．未尽事宜具体详见设计、图集、设计补充说明、招标文件、政府相关文件、规范等其他资料,满足验收要求</t>
  </si>
  <si>
    <t>1．名称：单门磁力锁
2．安装方式：距地1.4m壁挂安装
3．其他：未尽事宜具体详见设计、图集、设计补充说明、招标文件、政府相关文件、规范等其他资料,满足验收要求</t>
  </si>
  <si>
    <t>1．名称：弱电桥架
2．型号：150x75
3．其他：未尽事宜具体详见设计、图集、设计补充说明、招标文件、政府相关文件、规范等其他资料,满足验收要求</t>
  </si>
  <si>
    <t>网桥设备</t>
  </si>
  <si>
    <t>1．名称：无线网桥
2．其他：未尽事宜具体详见设计、图集、设计补充说明、招标文件、政府相关文件、规范等其他资料,满足验收要求</t>
  </si>
  <si>
    <t>1．名称：400W网络高清半球 
2．安装方式：吸顶安装
3．其他：未尽事宜具体详见设计、图集、设计补充说明、招标文件、政府相关文件、规范等其他资料,满足验收要求</t>
  </si>
  <si>
    <t>1．名称：电梯专用网络摄像机
2．安装方式：电梯轿厢内吸顶安装
3．其他：未尽事宜具体详见设计、图集、设计补充说明、招标文件、政府相关文件、规范等其他资料,满足验收要求</t>
  </si>
  <si>
    <t>静电地板</t>
  </si>
  <si>
    <t>600x600x35，长4.85m*宽3.1m</t>
  </si>
  <si>
    <t>㎡</t>
  </si>
  <si>
    <t>地面放静电漆</t>
  </si>
  <si>
    <t>长4.85m*宽3.1m</t>
  </si>
  <si>
    <t>机房接地</t>
  </si>
  <si>
    <t>30x3紫铜排，约需要17.5m</t>
  </si>
  <si>
    <t>项</t>
  </si>
  <si>
    <t>200x100，金属桥架壁厚1.2mm</t>
  </si>
  <si>
    <t>150x75，金属桥架壁厚1.2mm</t>
  </si>
  <si>
    <t>管材</t>
  </si>
  <si>
    <t>PE20，壁厚2.0mm</t>
  </si>
  <si>
    <t>SC20/25，壁厚1.2mm</t>
  </si>
  <si>
    <t>SC50，壁厚2.0mm</t>
  </si>
  <si>
    <t>手井</t>
  </si>
  <si>
    <t>500x400x700(mm)，砖混含胶木井盖</t>
  </si>
  <si>
    <t>座</t>
  </si>
  <si>
    <t>840x450x700(mm)，砖混含胶木井盖</t>
  </si>
  <si>
    <t>土方开挖</t>
  </si>
  <si>
    <t>人机配合土方开挖</t>
  </si>
  <si>
    <t>m³</t>
  </si>
  <si>
    <t>土方回填</t>
  </si>
  <si>
    <t>人机配合土方回填、夯实</t>
  </si>
  <si>
    <t>工程量部分差额</t>
  </si>
  <si>
    <t>仅为补充合同额所用填写差额</t>
  </si>
  <si>
    <t>合计</t>
  </si>
  <si>
    <t>说明：
1、工作内容：主要为皖浙天路旅游合作创新区基础设施提升项目一期EPC弱电智能化专业分包工程，询价文件、工程量清单、图纸以及补充答疑文件全部内容包含但不限于：智能化设备安装、机柜、电箱、视频监控、门禁系统、一卡通、综合布线、计算机网络、ups配电、机房工程、管网工程等工程的预埋、安装、调试等。其中专项施工方案编制、图纸深化设计、分包工程资料编制移交、材料试验检测、工程验收、各类系统调试等费用均包含在投标报价中，不再另外计费。本项目具体建设内容可能会根据实际情况有变化调整，投标人应充分考虑相关风险，最终的建设内容以审批后的施工图为准。
2、本项目为EPC项目，图纸未定，业主清单暂定总价未下浮基数为2763027.98元（税率9%），总体下浮30.00%（已包含承包人与建设单位的中标下浮率）作为本工程的招标控制价。本项目工程量为暂定量，最终结算工程数量以现场实际发生确认工程量为准，且均不得超过承包人与建设单位的最终结算工程量。固定下浮率=（2763027.98-投标人含税投标总价）/2763027.98*100%。结算方式：清单定稿前：按模拟清单中标单价*实际完成工程量-应扣减项、未施工内容及罚款等；清单定稿后依据业主审计单位审定清单控制价未下浮前的全费用总价（分包方施工部分且扣除招标人提供的主材）*（1-固定下浮率）-应扣减项、未施工内容及罚款等。模拟清单单价按总价下浮率同比例下浮，模拟清单仅作为清单定稿前的过程结算依据，清单定稿后，模拟清单不再作为任何结算依据。所有结算工程量均不超过承包人与建设单位的结算工程量。其中电线电缆由招标人提供，其余材料全部由投标人自行采购，电线电缆损耗量不得超过1%，超出部分按招标人采购价从结算中扣除。
3、中标人不得以工程量清单调整为由要求修改中标下浮率或者拒绝施工，本项目为固定下浮率招标。
4、综合单价为完成本项目弱电智能化专业分包工程相应单项所需的人工费、材料费、运输费、装卸费、加工费、喷砂除锈费、施工机械使用费（吊车费用）、图纸深化设计费、措施费和企业管理费、利润、一定范围内的风险费用、规费税金等所有费用。包括但不限于大型机械进退场和场内行驶费、施工措施费、赶工措施费、夜间及节假日施工增加费、冬（雨）季施工费、场外租地及交通费、包装运输装卸保管费、二次搬运费、生产（生活）临建的搭设及搬迁和拆除、施工场地和临建场地清理、保险费、不可预见费、安全防护及文明施工措施费、试验检验费、调试费、管道清理消毒费、管道试压费、施工场地清理、系统调试费、专家论证（如有）等所有费用，中标人自行承担运至现场成品、半成品的保护工作，中标人运至现场的所有材料、设备由中标人自行管理，如发生损坏丢失等问题由中标人自行负责。招标人不提供任何运输设备，搬运费由投标人承担（除电缆电缆下货由招标人提供），投标人自行考虑相关费用包含在综合单价内。乙方应充分了解图纸，现场部分设备安装高度较高，乙方自行考虑。包括图纸及清单内所有工作内容，后期如有遗漏视为分包商优惠，请各报价单位仔细研读图纸，谨慎报价。
5、招标人不提供水电接口，水电接驳费用由中标人自行承担，若由招标人提供的，水电费按结算金额的千分之五扣除，在分包工程每月结算中扣除。                                                                                                                                                                                                                                                                     6、资料的整理报验，备案资料的整理装订、材料的送检、预算编制核对等均含在综合报价内，工程质量满足国家验收标准，可以顺利通过验收不得影响项目整体竣工验收；如甲方要求乙方提供材料采购合同、合格证、检验报告等，乙方须无条件提供给甲方，否则视为乙方违约，甲方有权对其进行处罚并要求其赔偿损失。乙供材甲方有权抽查，不合格无条件更换，乙方承担一切相关费用 。  
7、 现场部分设备、线路安装高度较高，中标人自行考虑相关费用，费用综合考虑在下浮率内，后期不在另外计取。
8、所有材料需运送到招标人指定地点（包括不同作业场地间材料周转），本项目作业区域分散、且道路崎岖、运输困难，请中标人自行勘探现场，综合考虑运输费用，中标后不得以材料运输困难，材料周转或运输费用超支等理由，拒绝施工、拖延施工、要求补偿费用、或修改中标下浮率。                                                                                                                                                                                                                                                                                                                           9、（1）本项目无预付款，根据各项目工程形象进度支付工程款。资料不全、报送超比例、报送超时限的当期不予结算。甲方可以选用银行转账、商业汇票（包括但不限于银行承兑汇票、商业承兑汇票、安信票据、银行供应链票据等）。甲方采用商业汇票付款的，贴息费用由乙方承担；（2）、中标人每月20日前申报工程结算，甲方依据约定的有效结算单2个月内支付结算款的 70 %；（3）、乙方全部按合同完工，经甲方验收合格、整理移交甲方完整工程资料，且经建设单位验收合格后2个月内，甲方支付至过程结算款的 80 %（4）、乙方全部按合同完工且经建设单位审计（审核）确认后2个月内支付至终期结算的95%（付款扣除未施工内容、扣减项、罚款等），结算金额的5%作为质保金，质保期满2年后如无任何遗留质量问题的,承包人将质保金(扣减保修期内的保修费用)一次性无息返还给分包人。分包人收款前须向承包人开具符合国家法规的与结算金额相等的增值税专用发票，并承担全部税费。合同执行过程中出现的违约金及处罚款项在工程进度款中扣除，所有付款（包括但不限于退还保证金）均不计利息。如承包人不能按时付款，分包人同意给予承包人3个月付款宽限期并不视为承包人违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</si>
</sst>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7">
    <font>
      <sz val="11"/>
      <color theme="1"/>
      <name val="宋体"/>
      <charset val="134"/>
      <scheme val="minor"/>
    </font>
    <font>
      <b/>
      <sz val="22"/>
      <name val="宋体"/>
      <charset val="134"/>
    </font>
    <font>
      <sz val="11"/>
      <name val="宋体"/>
      <charset val="134"/>
    </font>
    <font>
      <sz val="11"/>
      <color indexed="8"/>
      <name val="宋体"/>
      <charset val="0"/>
    </font>
    <font>
      <sz val="11"/>
      <name val="宋体"/>
      <charset val="0"/>
    </font>
    <font>
      <sz val="11"/>
      <color theme="1"/>
      <name val="宋体"/>
      <charset val="134"/>
    </font>
    <font>
      <sz val="11"/>
      <color rgb="FF00000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6">
    <xf numFmtId="0" fontId="0" fillId="0" borderId="0" xfId="0">
      <alignment vertical="center"/>
    </xf>
    <xf numFmtId="0" fontId="0" fillId="0" borderId="0" xfId="0" applyAlignment="1">
      <alignment horizontal="center" vertical="center"/>
    </xf>
    <xf numFmtId="176" fontId="1" fillId="0" borderId="0" xfId="0" applyNumberFormat="1" applyFont="1" applyFill="1" applyAlignment="1">
      <alignment horizontal="center" vertical="center"/>
    </xf>
    <xf numFmtId="177" fontId="1" fillId="0" borderId="0" xfId="0" applyNumberFormat="1" applyFont="1" applyFill="1" applyAlignment="1">
      <alignment horizontal="center" vertical="center"/>
    </xf>
    <xf numFmtId="177" fontId="1" fillId="0" borderId="0" xfId="0" applyNumberFormat="1" applyFont="1" applyFill="1" applyAlignment="1">
      <alignment horizontal="left" vertical="center"/>
    </xf>
    <xf numFmtId="177" fontId="1" fillId="0" borderId="0" xfId="0" applyNumberFormat="1" applyFont="1" applyFill="1" applyBorder="1" applyAlignment="1">
      <alignment horizontal="center" vertical="center"/>
    </xf>
    <xf numFmtId="9" fontId="1" fillId="0" borderId="0" xfId="0" applyNumberFormat="1" applyFont="1" applyFill="1" applyAlignment="1">
      <alignment horizontal="center" vertical="center"/>
    </xf>
    <xf numFmtId="176" fontId="2" fillId="0" borderId="1" xfId="0" applyNumberFormat="1" applyFont="1" applyFill="1" applyBorder="1" applyAlignment="1">
      <alignment horizontal="left" vertical="center"/>
    </xf>
    <xf numFmtId="177" fontId="2" fillId="0" borderId="1" xfId="0" applyNumberFormat="1" applyFont="1" applyFill="1" applyBorder="1" applyAlignment="1">
      <alignment horizontal="left" vertical="center"/>
    </xf>
    <xf numFmtId="177" fontId="2" fillId="0" borderId="1" xfId="0" applyNumberFormat="1" applyFont="1" applyFill="1" applyBorder="1" applyAlignment="1">
      <alignment horizontal="center" vertical="center"/>
    </xf>
    <xf numFmtId="177" fontId="2" fillId="0" borderId="0" xfId="0" applyNumberFormat="1" applyFont="1" applyFill="1" applyBorder="1" applyAlignment="1">
      <alignment horizontal="center" vertical="center"/>
    </xf>
    <xf numFmtId="9" fontId="2" fillId="0" borderId="1" xfId="0" applyNumberFormat="1" applyFont="1" applyFill="1" applyBorder="1" applyAlignment="1">
      <alignment horizontal="center" vertical="center"/>
    </xf>
    <xf numFmtId="176" fontId="2" fillId="0" borderId="2" xfId="0" applyNumberFormat="1" applyFont="1" applyFill="1" applyBorder="1" applyAlignment="1">
      <alignment horizontal="center" vertical="center"/>
    </xf>
    <xf numFmtId="177" fontId="2" fillId="0" borderId="2" xfId="0" applyNumberFormat="1" applyFont="1" applyFill="1" applyBorder="1" applyAlignment="1">
      <alignment horizontal="center" vertical="center"/>
    </xf>
    <xf numFmtId="177" fontId="2" fillId="0" borderId="3" xfId="0" applyNumberFormat="1" applyFont="1" applyFill="1" applyBorder="1" applyAlignment="1">
      <alignment horizontal="center" vertical="center"/>
    </xf>
    <xf numFmtId="177" fontId="2" fillId="0" borderId="4" xfId="0" applyNumberFormat="1" applyFont="1" applyFill="1" applyBorder="1" applyAlignment="1">
      <alignment horizontal="center" vertical="center"/>
    </xf>
    <xf numFmtId="9" fontId="2" fillId="0" borderId="2" xfId="0" applyNumberFormat="1" applyFont="1" applyFill="1" applyBorder="1" applyAlignment="1">
      <alignment horizontal="center" vertical="center"/>
    </xf>
    <xf numFmtId="177" fontId="2" fillId="0" borderId="4" xfId="0" applyNumberFormat="1" applyFont="1" applyFill="1" applyBorder="1" applyAlignment="1">
      <alignment horizontal="center" vertical="center" wrapText="1"/>
    </xf>
    <xf numFmtId="177" fontId="2" fillId="0" borderId="2" xfId="0" applyNumberFormat="1" applyFont="1" applyFill="1" applyBorder="1" applyAlignment="1">
      <alignment horizontal="center" vertical="center" wrapText="1"/>
    </xf>
    <xf numFmtId="0" fontId="3" fillId="0" borderId="5" xfId="0" applyFont="1" applyFill="1" applyBorder="1" applyAlignment="1" applyProtection="1">
      <alignment horizontal="center" vertical="center" wrapText="1"/>
    </xf>
    <xf numFmtId="0" fontId="3" fillId="0" borderId="5" xfId="0" applyFont="1" applyFill="1" applyBorder="1" applyAlignment="1" applyProtection="1">
      <alignment horizontal="left" vertical="center" wrapText="1"/>
    </xf>
    <xf numFmtId="177" fontId="3" fillId="0" borderId="5" xfId="0" applyNumberFormat="1" applyFont="1" applyFill="1" applyBorder="1" applyAlignment="1" applyProtection="1">
      <alignment horizontal="center" vertical="center" wrapText="1"/>
    </xf>
    <xf numFmtId="9" fontId="2" fillId="0" borderId="6" xfId="0" applyNumberFormat="1" applyFont="1" applyFill="1" applyBorder="1" applyAlignment="1">
      <alignment horizontal="center" vertical="center"/>
    </xf>
    <xf numFmtId="177" fontId="2" fillId="0" borderId="2" xfId="0" applyNumberFormat="1" applyFont="1" applyFill="1" applyBorder="1" applyAlignment="1">
      <alignment horizontal="left" vertical="center" wrapText="1"/>
    </xf>
    <xf numFmtId="177" fontId="2" fillId="0" borderId="4" xfId="0" applyNumberFormat="1" applyFont="1" applyFill="1" applyBorder="1" applyAlignment="1">
      <alignment horizontal="left" vertical="center" wrapText="1"/>
    </xf>
    <xf numFmtId="177" fontId="4" fillId="0" borderId="5" xfId="0" applyNumberFormat="1" applyFont="1" applyFill="1" applyBorder="1" applyAlignment="1" applyProtection="1">
      <alignment horizontal="center" vertical="center" wrapText="1"/>
    </xf>
    <xf numFmtId="0" fontId="5" fillId="0" borderId="2" xfId="0" applyFont="1" applyFill="1" applyBorder="1" applyAlignment="1">
      <alignment vertical="center" wrapText="1"/>
    </xf>
    <xf numFmtId="0" fontId="5" fillId="0" borderId="2" xfId="0" applyFont="1" applyFill="1" applyBorder="1" applyAlignment="1">
      <alignment horizontal="center" vertical="center"/>
    </xf>
    <xf numFmtId="0" fontId="5" fillId="0" borderId="2" xfId="0" applyNumberFormat="1" applyFont="1" applyFill="1" applyBorder="1" applyAlignment="1">
      <alignment horizontal="center" vertical="center"/>
    </xf>
    <xf numFmtId="177" fontId="0" fillId="0" borderId="0" xfId="0" applyNumberFormat="1" applyAlignment="1">
      <alignment horizontal="center" vertical="center"/>
    </xf>
    <xf numFmtId="0" fontId="6" fillId="0" borderId="0" xfId="0" applyFont="1" applyAlignment="1">
      <alignment horizontal="center" vertical="center"/>
    </xf>
    <xf numFmtId="176" fontId="2" fillId="0" borderId="2" xfId="0" applyNumberFormat="1" applyFont="1" applyFill="1" applyBorder="1" applyAlignment="1">
      <alignment horizontal="center" vertical="center" wrapText="1"/>
    </xf>
    <xf numFmtId="9" fontId="2"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left" vertical="top" wrapText="1"/>
    </xf>
    <xf numFmtId="0" fontId="7" fillId="0" borderId="7" xfId="0" applyNumberFormat="1" applyFont="1" applyFill="1" applyBorder="1" applyAlignment="1">
      <alignment horizontal="left" vertical="top"/>
    </xf>
    <xf numFmtId="0" fontId="7" fillId="0" borderId="4" xfId="0" applyNumberFormat="1" applyFont="1" applyFill="1" applyBorder="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2"/>
  <sheetViews>
    <sheetView tabSelected="1" zoomScale="85" zoomScaleNormal="85" workbookViewId="0">
      <pane ySplit="4" topLeftCell="A131" activePane="bottomLeft" state="frozen"/>
      <selection/>
      <selection pane="bottomLeft" activeCell="A132" sqref="A132:M132"/>
    </sheetView>
  </sheetViews>
  <sheetFormatPr defaultColWidth="8.88888888888889" defaultRowHeight="14.4"/>
  <cols>
    <col min="2" max="2" width="16.3333333333333" customWidth="1"/>
    <col min="3" max="3" width="38.6666666666667" customWidth="1"/>
    <col min="5" max="5" width="12.7777777777778" customWidth="1"/>
    <col min="6" max="6" width="11.4444444444444" customWidth="1"/>
    <col min="8" max="8" width="13" customWidth="1"/>
    <col min="9" max="9" width="12.7777777777778" customWidth="1"/>
    <col min="10" max="10" width="12.5555555555556" customWidth="1"/>
    <col min="11" max="11" width="14.6388888888889" customWidth="1"/>
    <col min="12" max="12" width="20.5185185185185" customWidth="1"/>
    <col min="14" max="14" width="10.6666666666667"/>
    <col min="16" max="16" width="14" customWidth="1"/>
    <col min="17" max="17" width="16.4444444444444" customWidth="1"/>
  </cols>
  <sheetData>
    <row r="1" ht="28.2" spans="1:13">
      <c r="A1" s="2" t="s">
        <v>0</v>
      </c>
      <c r="B1" s="3"/>
      <c r="C1" s="4"/>
      <c r="D1" s="3"/>
      <c r="E1" s="5"/>
      <c r="F1" s="3"/>
      <c r="G1" s="6"/>
      <c r="H1" s="3"/>
      <c r="I1" s="3"/>
      <c r="J1" s="3"/>
      <c r="K1" s="3"/>
      <c r="L1" s="4"/>
      <c r="M1" s="3"/>
    </row>
    <row r="2" ht="33" customHeight="1" spans="1:13">
      <c r="A2" s="7" t="s">
        <v>1</v>
      </c>
      <c r="B2" s="8"/>
      <c r="C2" s="8"/>
      <c r="D2" s="9"/>
      <c r="E2" s="10"/>
      <c r="F2" s="9"/>
      <c r="G2" s="11"/>
      <c r="H2" s="9"/>
      <c r="I2" s="9"/>
      <c r="J2" s="9"/>
      <c r="K2" s="9"/>
      <c r="L2" s="8"/>
      <c r="M2" s="8"/>
    </row>
    <row r="3" spans="1:13">
      <c r="A3" s="12" t="s">
        <v>2</v>
      </c>
      <c r="B3" s="13" t="s">
        <v>3</v>
      </c>
      <c r="C3" s="13" t="s">
        <v>4</v>
      </c>
      <c r="D3" s="14" t="s">
        <v>5</v>
      </c>
      <c r="E3" s="13" t="s">
        <v>6</v>
      </c>
      <c r="F3" s="15" t="s">
        <v>7</v>
      </c>
      <c r="G3" s="16" t="s">
        <v>8</v>
      </c>
      <c r="H3" s="13" t="s">
        <v>9</v>
      </c>
      <c r="I3" s="13" t="s">
        <v>10</v>
      </c>
      <c r="J3" s="13" t="s">
        <v>11</v>
      </c>
      <c r="K3" s="13" t="s">
        <v>12</v>
      </c>
      <c r="L3" s="13" t="s">
        <v>13</v>
      </c>
      <c r="M3" s="13" t="s">
        <v>14</v>
      </c>
    </row>
    <row r="4" ht="28.8" spans="1:13">
      <c r="A4" s="12" t="s">
        <v>15</v>
      </c>
      <c r="B4" s="13" t="s">
        <v>16</v>
      </c>
      <c r="C4" s="13" t="s">
        <v>17</v>
      </c>
      <c r="D4" s="14" t="s">
        <v>18</v>
      </c>
      <c r="E4" s="13" t="s">
        <v>19</v>
      </c>
      <c r="F4" s="17" t="s">
        <v>20</v>
      </c>
      <c r="G4" s="16" t="s">
        <v>21</v>
      </c>
      <c r="H4" s="18" t="s">
        <v>22</v>
      </c>
      <c r="I4" s="18" t="s">
        <v>23</v>
      </c>
      <c r="J4" s="18" t="s">
        <v>24</v>
      </c>
      <c r="K4" s="18" t="s">
        <v>25</v>
      </c>
      <c r="L4" s="13" t="s">
        <v>26</v>
      </c>
      <c r="M4" s="13" t="s">
        <v>27</v>
      </c>
    </row>
    <row r="5" ht="40" customHeight="1" spans="1:13">
      <c r="A5" s="12">
        <v>1</v>
      </c>
      <c r="B5" s="19" t="s">
        <v>28</v>
      </c>
      <c r="C5" s="20" t="s">
        <v>29</v>
      </c>
      <c r="D5" s="19" t="s">
        <v>30</v>
      </c>
      <c r="E5" s="21">
        <v>1</v>
      </c>
      <c r="F5" s="21">
        <v>2263.373</v>
      </c>
      <c r="G5" s="22">
        <v>0.09</v>
      </c>
      <c r="H5" s="13">
        <f>F5</f>
        <v>2263.373</v>
      </c>
      <c r="I5" s="18">
        <f>H5*1.09</f>
        <v>2467.07657</v>
      </c>
      <c r="J5" s="13">
        <f>H5*E5</f>
        <v>2263.373</v>
      </c>
      <c r="K5" s="13">
        <f>I5*E5</f>
        <v>2467.07657</v>
      </c>
      <c r="L5" s="23" t="s">
        <v>29</v>
      </c>
      <c r="M5" s="13"/>
    </row>
    <row r="6" ht="40" customHeight="1" spans="1:13">
      <c r="A6" s="12">
        <v>2</v>
      </c>
      <c r="B6" s="19" t="s">
        <v>31</v>
      </c>
      <c r="C6" s="20" t="s">
        <v>32</v>
      </c>
      <c r="D6" s="19" t="s">
        <v>30</v>
      </c>
      <c r="E6" s="21">
        <v>1</v>
      </c>
      <c r="F6" s="21">
        <v>1103.886</v>
      </c>
      <c r="G6" s="22">
        <v>0.09</v>
      </c>
      <c r="H6" s="13">
        <f t="shared" ref="H6:H37" si="0">F6</f>
        <v>1103.886</v>
      </c>
      <c r="I6" s="18">
        <f t="shared" ref="I6:I37" si="1">H6*1.09</f>
        <v>1203.23574</v>
      </c>
      <c r="J6" s="13">
        <f t="shared" ref="J6:J37" si="2">H6*E6</f>
        <v>1103.886</v>
      </c>
      <c r="K6" s="13">
        <f t="shared" ref="K6:K37" si="3">I6*E6</f>
        <v>1203.23574</v>
      </c>
      <c r="L6" s="23" t="s">
        <v>32</v>
      </c>
      <c r="M6" s="13"/>
    </row>
    <row r="7" ht="40" customHeight="1" spans="1:13">
      <c r="A7" s="12">
        <v>3</v>
      </c>
      <c r="B7" s="19" t="s">
        <v>33</v>
      </c>
      <c r="C7" s="20" t="s">
        <v>34</v>
      </c>
      <c r="D7" s="19" t="s">
        <v>30</v>
      </c>
      <c r="E7" s="21">
        <v>1</v>
      </c>
      <c r="F7" s="21">
        <v>37646.28</v>
      </c>
      <c r="G7" s="22">
        <v>0.09</v>
      </c>
      <c r="H7" s="13">
        <f t="shared" si="0"/>
        <v>37646.28</v>
      </c>
      <c r="I7" s="18">
        <f t="shared" si="1"/>
        <v>41034.4452</v>
      </c>
      <c r="J7" s="13">
        <f t="shared" si="2"/>
        <v>37646.28</v>
      </c>
      <c r="K7" s="13">
        <f t="shared" si="3"/>
        <v>41034.4452</v>
      </c>
      <c r="L7" s="23" t="s">
        <v>34</v>
      </c>
      <c r="M7" s="13"/>
    </row>
    <row r="8" ht="40" customHeight="1" spans="1:13">
      <c r="A8" s="12">
        <v>4</v>
      </c>
      <c r="B8" s="19" t="s">
        <v>35</v>
      </c>
      <c r="C8" s="20" t="s">
        <v>36</v>
      </c>
      <c r="D8" s="19" t="s">
        <v>37</v>
      </c>
      <c r="E8" s="21">
        <v>1</v>
      </c>
      <c r="F8" s="21">
        <v>21234.178</v>
      </c>
      <c r="G8" s="22">
        <v>0.09</v>
      </c>
      <c r="H8" s="13">
        <f t="shared" si="0"/>
        <v>21234.178</v>
      </c>
      <c r="I8" s="18">
        <f t="shared" si="1"/>
        <v>23145.25402</v>
      </c>
      <c r="J8" s="13">
        <f t="shared" si="2"/>
        <v>21234.178</v>
      </c>
      <c r="K8" s="13">
        <f t="shared" si="3"/>
        <v>23145.25402</v>
      </c>
      <c r="L8" s="23" t="s">
        <v>36</v>
      </c>
      <c r="M8" s="13"/>
    </row>
    <row r="9" ht="40" customHeight="1" spans="1:13">
      <c r="A9" s="12">
        <v>5</v>
      </c>
      <c r="B9" s="19" t="s">
        <v>38</v>
      </c>
      <c r="C9" s="20" t="s">
        <v>39</v>
      </c>
      <c r="D9" s="19" t="s">
        <v>40</v>
      </c>
      <c r="E9" s="21">
        <v>1</v>
      </c>
      <c r="F9" s="21">
        <v>217.7</v>
      </c>
      <c r="G9" s="22">
        <v>0.09</v>
      </c>
      <c r="H9" s="13">
        <f t="shared" si="0"/>
        <v>217.7</v>
      </c>
      <c r="I9" s="18">
        <f t="shared" si="1"/>
        <v>237.293</v>
      </c>
      <c r="J9" s="13">
        <f t="shared" si="2"/>
        <v>217.7</v>
      </c>
      <c r="K9" s="13">
        <f t="shared" si="3"/>
        <v>237.293</v>
      </c>
      <c r="L9" s="23" t="s">
        <v>39</v>
      </c>
      <c r="M9" s="13"/>
    </row>
    <row r="10" ht="40" customHeight="1" spans="1:13">
      <c r="A10" s="12">
        <v>6</v>
      </c>
      <c r="B10" s="19" t="s">
        <v>38</v>
      </c>
      <c r="C10" s="20" t="s">
        <v>41</v>
      </c>
      <c r="D10" s="19" t="s">
        <v>40</v>
      </c>
      <c r="E10" s="21">
        <v>1</v>
      </c>
      <c r="F10" s="21">
        <v>256.186</v>
      </c>
      <c r="G10" s="22">
        <v>0.09</v>
      </c>
      <c r="H10" s="13">
        <f t="shared" si="0"/>
        <v>256.186</v>
      </c>
      <c r="I10" s="18">
        <f t="shared" si="1"/>
        <v>279.24274</v>
      </c>
      <c r="J10" s="13">
        <f t="shared" si="2"/>
        <v>256.186</v>
      </c>
      <c r="K10" s="13">
        <f t="shared" si="3"/>
        <v>279.24274</v>
      </c>
      <c r="L10" s="23" t="s">
        <v>41</v>
      </c>
      <c r="M10" s="13"/>
    </row>
    <row r="11" ht="40" customHeight="1" spans="1:13">
      <c r="A11" s="12">
        <v>7</v>
      </c>
      <c r="B11" s="19" t="s">
        <v>38</v>
      </c>
      <c r="C11" s="20" t="s">
        <v>42</v>
      </c>
      <c r="D11" s="19" t="s">
        <v>40</v>
      </c>
      <c r="E11" s="21">
        <v>1</v>
      </c>
      <c r="F11" s="21">
        <v>333.263</v>
      </c>
      <c r="G11" s="22">
        <v>0.09</v>
      </c>
      <c r="H11" s="13">
        <f t="shared" si="0"/>
        <v>333.263</v>
      </c>
      <c r="I11" s="18">
        <f t="shared" si="1"/>
        <v>363.25667</v>
      </c>
      <c r="J11" s="13">
        <f t="shared" si="2"/>
        <v>333.263</v>
      </c>
      <c r="K11" s="13">
        <f t="shared" si="3"/>
        <v>363.25667</v>
      </c>
      <c r="L11" s="23" t="s">
        <v>42</v>
      </c>
      <c r="M11" s="13"/>
    </row>
    <row r="12" ht="40" customHeight="1" spans="1:13">
      <c r="A12" s="12">
        <v>8</v>
      </c>
      <c r="B12" s="19" t="s">
        <v>38</v>
      </c>
      <c r="C12" s="20" t="s">
        <v>43</v>
      </c>
      <c r="D12" s="19" t="s">
        <v>40</v>
      </c>
      <c r="E12" s="21">
        <v>1</v>
      </c>
      <c r="F12" s="21">
        <v>474.6</v>
      </c>
      <c r="G12" s="22">
        <v>0.09</v>
      </c>
      <c r="H12" s="13">
        <f t="shared" si="0"/>
        <v>474.6</v>
      </c>
      <c r="I12" s="18">
        <f t="shared" si="1"/>
        <v>517.314</v>
      </c>
      <c r="J12" s="13">
        <f t="shared" si="2"/>
        <v>474.6</v>
      </c>
      <c r="K12" s="13">
        <f t="shared" si="3"/>
        <v>517.314</v>
      </c>
      <c r="L12" s="23" t="s">
        <v>43</v>
      </c>
      <c r="M12" s="13"/>
    </row>
    <row r="13" ht="40" customHeight="1" spans="1:13">
      <c r="A13" s="12">
        <v>9</v>
      </c>
      <c r="B13" s="19" t="s">
        <v>44</v>
      </c>
      <c r="C13" s="20" t="s">
        <v>45</v>
      </c>
      <c r="D13" s="19" t="s">
        <v>46</v>
      </c>
      <c r="E13" s="21">
        <v>1</v>
      </c>
      <c r="F13" s="21">
        <v>5166.119</v>
      </c>
      <c r="G13" s="22">
        <v>0.09</v>
      </c>
      <c r="H13" s="13">
        <f t="shared" si="0"/>
        <v>5166.119</v>
      </c>
      <c r="I13" s="18">
        <f t="shared" si="1"/>
        <v>5631.06971</v>
      </c>
      <c r="J13" s="13">
        <f t="shared" si="2"/>
        <v>5166.119</v>
      </c>
      <c r="K13" s="13">
        <f t="shared" si="3"/>
        <v>5631.06971</v>
      </c>
      <c r="L13" s="23" t="s">
        <v>45</v>
      </c>
      <c r="M13" s="13"/>
    </row>
    <row r="14" ht="40" customHeight="1" spans="1:13">
      <c r="A14" s="12">
        <v>10</v>
      </c>
      <c r="B14" s="19" t="s">
        <v>44</v>
      </c>
      <c r="C14" s="20" t="s">
        <v>47</v>
      </c>
      <c r="D14" s="19" t="s">
        <v>46</v>
      </c>
      <c r="E14" s="21">
        <v>1</v>
      </c>
      <c r="F14" s="21">
        <v>1540.497</v>
      </c>
      <c r="G14" s="22">
        <v>0.09</v>
      </c>
      <c r="H14" s="13">
        <f t="shared" si="0"/>
        <v>1540.497</v>
      </c>
      <c r="I14" s="18">
        <f t="shared" si="1"/>
        <v>1679.14173</v>
      </c>
      <c r="J14" s="13">
        <f t="shared" si="2"/>
        <v>1540.497</v>
      </c>
      <c r="K14" s="13">
        <f t="shared" si="3"/>
        <v>1679.14173</v>
      </c>
      <c r="L14" s="23" t="s">
        <v>47</v>
      </c>
      <c r="M14" s="13"/>
    </row>
    <row r="15" ht="40" customHeight="1" spans="1:13">
      <c r="A15" s="12">
        <v>11</v>
      </c>
      <c r="B15" s="19" t="s">
        <v>48</v>
      </c>
      <c r="C15" s="20" t="s">
        <v>49</v>
      </c>
      <c r="D15" s="19" t="s">
        <v>30</v>
      </c>
      <c r="E15" s="21">
        <v>1</v>
      </c>
      <c r="F15" s="21">
        <v>51870</v>
      </c>
      <c r="G15" s="22">
        <v>0.09</v>
      </c>
      <c r="H15" s="13">
        <f t="shared" si="0"/>
        <v>51870</v>
      </c>
      <c r="I15" s="18">
        <f t="shared" si="1"/>
        <v>56538.3</v>
      </c>
      <c r="J15" s="13">
        <f t="shared" si="2"/>
        <v>51870</v>
      </c>
      <c r="K15" s="13">
        <f t="shared" si="3"/>
        <v>56538.3</v>
      </c>
      <c r="L15" s="23" t="s">
        <v>49</v>
      </c>
      <c r="M15" s="13"/>
    </row>
    <row r="16" ht="40" customHeight="1" spans="1:13">
      <c r="A16" s="12">
        <v>12</v>
      </c>
      <c r="B16" s="19" t="s">
        <v>50</v>
      </c>
      <c r="C16" s="20" t="s">
        <v>51</v>
      </c>
      <c r="D16" s="19" t="s">
        <v>46</v>
      </c>
      <c r="E16" s="21">
        <v>1</v>
      </c>
      <c r="F16" s="21">
        <v>4063.955</v>
      </c>
      <c r="G16" s="22">
        <v>0.09</v>
      </c>
      <c r="H16" s="13">
        <f t="shared" si="0"/>
        <v>4063.955</v>
      </c>
      <c r="I16" s="18">
        <f t="shared" si="1"/>
        <v>4429.71095</v>
      </c>
      <c r="J16" s="13">
        <f t="shared" si="2"/>
        <v>4063.955</v>
      </c>
      <c r="K16" s="13">
        <f t="shared" si="3"/>
        <v>4429.71095</v>
      </c>
      <c r="L16" s="23" t="s">
        <v>51</v>
      </c>
      <c r="M16" s="13"/>
    </row>
    <row r="17" ht="40" customHeight="1" spans="1:13">
      <c r="A17" s="12">
        <v>13</v>
      </c>
      <c r="B17" s="19" t="s">
        <v>52</v>
      </c>
      <c r="C17" s="20" t="s">
        <v>53</v>
      </c>
      <c r="D17" s="19" t="s">
        <v>54</v>
      </c>
      <c r="E17" s="21">
        <v>1</v>
      </c>
      <c r="F17" s="21">
        <v>98.14</v>
      </c>
      <c r="G17" s="22">
        <v>0.09</v>
      </c>
      <c r="H17" s="13">
        <f t="shared" si="0"/>
        <v>98.14</v>
      </c>
      <c r="I17" s="18">
        <f t="shared" si="1"/>
        <v>106.9726</v>
      </c>
      <c r="J17" s="13">
        <f t="shared" si="2"/>
        <v>98.14</v>
      </c>
      <c r="K17" s="13">
        <f t="shared" si="3"/>
        <v>106.9726</v>
      </c>
      <c r="L17" s="23" t="s">
        <v>53</v>
      </c>
      <c r="M17" s="13"/>
    </row>
    <row r="18" ht="40" customHeight="1" spans="1:13">
      <c r="A18" s="12">
        <v>14</v>
      </c>
      <c r="B18" s="19" t="s">
        <v>55</v>
      </c>
      <c r="C18" s="20" t="s">
        <v>56</v>
      </c>
      <c r="D18" s="19" t="s">
        <v>57</v>
      </c>
      <c r="E18" s="21">
        <v>1</v>
      </c>
      <c r="F18" s="21">
        <v>67.319</v>
      </c>
      <c r="G18" s="22">
        <v>0.09</v>
      </c>
      <c r="H18" s="13">
        <f t="shared" si="0"/>
        <v>67.319</v>
      </c>
      <c r="I18" s="18">
        <f t="shared" si="1"/>
        <v>73.37771</v>
      </c>
      <c r="J18" s="13">
        <f t="shared" si="2"/>
        <v>67.319</v>
      </c>
      <c r="K18" s="13">
        <f t="shared" si="3"/>
        <v>73.37771</v>
      </c>
      <c r="L18" s="23" t="s">
        <v>56</v>
      </c>
      <c r="M18" s="13"/>
    </row>
    <row r="19" ht="40" customHeight="1" spans="1:13">
      <c r="A19" s="12">
        <v>15</v>
      </c>
      <c r="B19" s="19" t="s">
        <v>58</v>
      </c>
      <c r="C19" s="20" t="s">
        <v>59</v>
      </c>
      <c r="D19" s="19" t="s">
        <v>60</v>
      </c>
      <c r="E19" s="21">
        <v>1</v>
      </c>
      <c r="F19" s="21">
        <v>129.5</v>
      </c>
      <c r="G19" s="22">
        <v>0.09</v>
      </c>
      <c r="H19" s="13">
        <f t="shared" si="0"/>
        <v>129.5</v>
      </c>
      <c r="I19" s="18">
        <f t="shared" si="1"/>
        <v>141.155</v>
      </c>
      <c r="J19" s="13">
        <f t="shared" si="2"/>
        <v>129.5</v>
      </c>
      <c r="K19" s="13">
        <f t="shared" si="3"/>
        <v>141.155</v>
      </c>
      <c r="L19" s="23" t="s">
        <v>59</v>
      </c>
      <c r="M19" s="13"/>
    </row>
    <row r="20" ht="40" customHeight="1" spans="1:13">
      <c r="A20" s="12">
        <v>16</v>
      </c>
      <c r="B20" s="19" t="s">
        <v>61</v>
      </c>
      <c r="C20" s="20" t="s">
        <v>62</v>
      </c>
      <c r="D20" s="19" t="s">
        <v>63</v>
      </c>
      <c r="E20" s="21">
        <v>1</v>
      </c>
      <c r="F20" s="21">
        <v>8881.915</v>
      </c>
      <c r="G20" s="22">
        <v>0.09</v>
      </c>
      <c r="H20" s="13">
        <f t="shared" si="0"/>
        <v>8881.915</v>
      </c>
      <c r="I20" s="18">
        <f t="shared" si="1"/>
        <v>9681.28735</v>
      </c>
      <c r="J20" s="13">
        <f t="shared" si="2"/>
        <v>8881.915</v>
      </c>
      <c r="K20" s="13">
        <f t="shared" si="3"/>
        <v>9681.28735</v>
      </c>
      <c r="L20" s="23" t="s">
        <v>62</v>
      </c>
      <c r="M20" s="13"/>
    </row>
    <row r="21" ht="40" customHeight="1" spans="1:13">
      <c r="A21" s="12">
        <v>17</v>
      </c>
      <c r="B21" s="19" t="s">
        <v>64</v>
      </c>
      <c r="C21" s="20" t="s">
        <v>65</v>
      </c>
      <c r="D21" s="19" t="s">
        <v>66</v>
      </c>
      <c r="E21" s="21">
        <v>1</v>
      </c>
      <c r="F21" s="21">
        <v>41.307</v>
      </c>
      <c r="G21" s="22">
        <v>0.09</v>
      </c>
      <c r="H21" s="13">
        <f t="shared" si="0"/>
        <v>41.307</v>
      </c>
      <c r="I21" s="18">
        <f t="shared" si="1"/>
        <v>45.02463</v>
      </c>
      <c r="J21" s="13">
        <f t="shared" si="2"/>
        <v>41.307</v>
      </c>
      <c r="K21" s="13">
        <f t="shared" si="3"/>
        <v>45.02463</v>
      </c>
      <c r="L21" s="23" t="s">
        <v>65</v>
      </c>
      <c r="M21" s="13"/>
    </row>
    <row r="22" ht="40" customHeight="1" spans="1:13">
      <c r="A22" s="12">
        <v>18</v>
      </c>
      <c r="B22" s="19" t="s">
        <v>64</v>
      </c>
      <c r="C22" s="20" t="s">
        <v>67</v>
      </c>
      <c r="D22" s="19" t="s">
        <v>66</v>
      </c>
      <c r="E22" s="21">
        <v>1</v>
      </c>
      <c r="F22" s="21">
        <v>8.533</v>
      </c>
      <c r="G22" s="22">
        <v>0.09</v>
      </c>
      <c r="H22" s="13">
        <f t="shared" si="0"/>
        <v>8.533</v>
      </c>
      <c r="I22" s="18">
        <f t="shared" si="1"/>
        <v>9.30097</v>
      </c>
      <c r="J22" s="13">
        <f t="shared" si="2"/>
        <v>8.533</v>
      </c>
      <c r="K22" s="13">
        <f t="shared" si="3"/>
        <v>9.30097</v>
      </c>
      <c r="L22" s="24" t="s">
        <v>67</v>
      </c>
      <c r="M22" s="13"/>
    </row>
    <row r="23" ht="40" customHeight="1" spans="1:13">
      <c r="A23" s="12">
        <v>19</v>
      </c>
      <c r="B23" s="19" t="s">
        <v>64</v>
      </c>
      <c r="C23" s="20" t="s">
        <v>68</v>
      </c>
      <c r="D23" s="19" t="s">
        <v>66</v>
      </c>
      <c r="E23" s="21">
        <v>1</v>
      </c>
      <c r="F23" s="21">
        <v>17.507</v>
      </c>
      <c r="G23" s="22">
        <v>0.09</v>
      </c>
      <c r="H23" s="13">
        <f t="shared" si="0"/>
        <v>17.507</v>
      </c>
      <c r="I23" s="18">
        <f t="shared" si="1"/>
        <v>19.08263</v>
      </c>
      <c r="J23" s="13">
        <f t="shared" si="2"/>
        <v>17.507</v>
      </c>
      <c r="K23" s="13">
        <f t="shared" si="3"/>
        <v>19.08263</v>
      </c>
      <c r="L23" s="24" t="s">
        <v>68</v>
      </c>
      <c r="M23" s="13"/>
    </row>
    <row r="24" ht="40" customHeight="1" spans="1:13">
      <c r="A24" s="12">
        <v>20</v>
      </c>
      <c r="B24" s="19" t="s">
        <v>69</v>
      </c>
      <c r="C24" s="20" t="s">
        <v>70</v>
      </c>
      <c r="D24" s="19" t="s">
        <v>54</v>
      </c>
      <c r="E24" s="21">
        <v>1</v>
      </c>
      <c r="F24" s="21">
        <v>456.764</v>
      </c>
      <c r="G24" s="22">
        <v>0.09</v>
      </c>
      <c r="H24" s="13">
        <f t="shared" si="0"/>
        <v>456.764</v>
      </c>
      <c r="I24" s="18">
        <f t="shared" si="1"/>
        <v>497.87276</v>
      </c>
      <c r="J24" s="13">
        <f t="shared" si="2"/>
        <v>456.764</v>
      </c>
      <c r="K24" s="13">
        <f t="shared" si="3"/>
        <v>497.87276</v>
      </c>
      <c r="L24" s="24" t="s">
        <v>70</v>
      </c>
      <c r="M24" s="13"/>
    </row>
    <row r="25" ht="40" customHeight="1" spans="1:13">
      <c r="A25" s="12">
        <v>21</v>
      </c>
      <c r="B25" s="19" t="s">
        <v>71</v>
      </c>
      <c r="C25" s="20" t="s">
        <v>72</v>
      </c>
      <c r="D25" s="19" t="s">
        <v>57</v>
      </c>
      <c r="E25" s="21">
        <v>1</v>
      </c>
      <c r="F25" s="21">
        <v>9.954</v>
      </c>
      <c r="G25" s="22">
        <v>0.09</v>
      </c>
      <c r="H25" s="13">
        <f t="shared" si="0"/>
        <v>9.954</v>
      </c>
      <c r="I25" s="18">
        <f t="shared" si="1"/>
        <v>10.84986</v>
      </c>
      <c r="J25" s="13">
        <f t="shared" si="2"/>
        <v>9.954</v>
      </c>
      <c r="K25" s="13">
        <f t="shared" si="3"/>
        <v>10.84986</v>
      </c>
      <c r="L25" s="24" t="s">
        <v>72</v>
      </c>
      <c r="M25" s="13"/>
    </row>
    <row r="26" ht="40" customHeight="1" spans="1:13">
      <c r="A26" s="12">
        <v>22</v>
      </c>
      <c r="B26" s="19" t="s">
        <v>71</v>
      </c>
      <c r="C26" s="20" t="s">
        <v>73</v>
      </c>
      <c r="D26" s="19" t="s">
        <v>57</v>
      </c>
      <c r="E26" s="21">
        <v>1</v>
      </c>
      <c r="F26" s="21">
        <v>7.616</v>
      </c>
      <c r="G26" s="22">
        <v>0.09</v>
      </c>
      <c r="H26" s="13">
        <f t="shared" si="0"/>
        <v>7.616</v>
      </c>
      <c r="I26" s="18">
        <f t="shared" si="1"/>
        <v>8.30144</v>
      </c>
      <c r="J26" s="13">
        <f t="shared" si="2"/>
        <v>7.616</v>
      </c>
      <c r="K26" s="13">
        <f t="shared" si="3"/>
        <v>8.30144</v>
      </c>
      <c r="L26" s="24" t="s">
        <v>73</v>
      </c>
      <c r="M26" s="13"/>
    </row>
    <row r="27" ht="40" customHeight="1" spans="1:13">
      <c r="A27" s="12">
        <v>23</v>
      </c>
      <c r="B27" s="19" t="s">
        <v>74</v>
      </c>
      <c r="C27" s="20" t="s">
        <v>75</v>
      </c>
      <c r="D27" s="19" t="s">
        <v>57</v>
      </c>
      <c r="E27" s="21">
        <v>1</v>
      </c>
      <c r="F27" s="21">
        <v>3.248</v>
      </c>
      <c r="G27" s="22">
        <v>0.09</v>
      </c>
      <c r="H27" s="13">
        <f t="shared" si="0"/>
        <v>3.248</v>
      </c>
      <c r="I27" s="18">
        <f t="shared" si="1"/>
        <v>3.54032</v>
      </c>
      <c r="J27" s="13">
        <f t="shared" si="2"/>
        <v>3.248</v>
      </c>
      <c r="K27" s="13">
        <f t="shared" si="3"/>
        <v>3.54032</v>
      </c>
      <c r="L27" s="24" t="s">
        <v>75</v>
      </c>
      <c r="M27" s="13"/>
    </row>
    <row r="28" ht="40" customHeight="1" spans="1:13">
      <c r="A28" s="12">
        <v>24</v>
      </c>
      <c r="B28" s="19" t="s">
        <v>76</v>
      </c>
      <c r="C28" s="20" t="s">
        <v>77</v>
      </c>
      <c r="D28" s="19" t="s">
        <v>57</v>
      </c>
      <c r="E28" s="21">
        <v>1</v>
      </c>
      <c r="F28" s="21">
        <v>3.318</v>
      </c>
      <c r="G28" s="22">
        <v>0.09</v>
      </c>
      <c r="H28" s="13">
        <f t="shared" si="0"/>
        <v>3.318</v>
      </c>
      <c r="I28" s="18">
        <f t="shared" si="1"/>
        <v>3.61662</v>
      </c>
      <c r="J28" s="13">
        <f t="shared" si="2"/>
        <v>3.318</v>
      </c>
      <c r="K28" s="13">
        <f t="shared" si="3"/>
        <v>3.61662</v>
      </c>
      <c r="L28" s="24" t="s">
        <v>77</v>
      </c>
      <c r="M28" s="13"/>
    </row>
    <row r="29" ht="40" customHeight="1" spans="1:13">
      <c r="A29" s="12">
        <v>25</v>
      </c>
      <c r="B29" s="19" t="s">
        <v>78</v>
      </c>
      <c r="C29" s="20" t="s">
        <v>79</v>
      </c>
      <c r="D29" s="19" t="s">
        <v>80</v>
      </c>
      <c r="E29" s="21">
        <v>1</v>
      </c>
      <c r="F29" s="21">
        <v>120.176</v>
      </c>
      <c r="G29" s="22">
        <v>0.09</v>
      </c>
      <c r="H29" s="13">
        <f t="shared" si="0"/>
        <v>120.176</v>
      </c>
      <c r="I29" s="18">
        <f t="shared" si="1"/>
        <v>130.99184</v>
      </c>
      <c r="J29" s="13">
        <f t="shared" si="2"/>
        <v>120.176</v>
      </c>
      <c r="K29" s="13">
        <f t="shared" si="3"/>
        <v>130.99184</v>
      </c>
      <c r="L29" s="24" t="s">
        <v>79</v>
      </c>
      <c r="M29" s="13"/>
    </row>
    <row r="30" ht="40" customHeight="1" spans="1:13">
      <c r="A30" s="12">
        <v>26</v>
      </c>
      <c r="B30" s="19" t="s">
        <v>81</v>
      </c>
      <c r="C30" s="20" t="s">
        <v>82</v>
      </c>
      <c r="D30" s="19" t="s">
        <v>54</v>
      </c>
      <c r="E30" s="21">
        <v>1</v>
      </c>
      <c r="F30" s="21">
        <v>6.615</v>
      </c>
      <c r="G30" s="22">
        <v>0.09</v>
      </c>
      <c r="H30" s="13">
        <f t="shared" si="0"/>
        <v>6.615</v>
      </c>
      <c r="I30" s="18">
        <f t="shared" si="1"/>
        <v>7.21035</v>
      </c>
      <c r="J30" s="13">
        <f t="shared" si="2"/>
        <v>6.615</v>
      </c>
      <c r="K30" s="13">
        <f t="shared" si="3"/>
        <v>7.21035</v>
      </c>
      <c r="L30" s="24" t="s">
        <v>82</v>
      </c>
      <c r="M30" s="13"/>
    </row>
    <row r="31" ht="40" customHeight="1" spans="1:13">
      <c r="A31" s="12">
        <v>27</v>
      </c>
      <c r="B31" s="19" t="s">
        <v>83</v>
      </c>
      <c r="C31" s="20" t="s">
        <v>84</v>
      </c>
      <c r="D31" s="19" t="s">
        <v>54</v>
      </c>
      <c r="E31" s="21">
        <v>1</v>
      </c>
      <c r="F31" s="21">
        <v>141.302</v>
      </c>
      <c r="G31" s="22">
        <v>0.09</v>
      </c>
      <c r="H31" s="13">
        <f t="shared" si="0"/>
        <v>141.302</v>
      </c>
      <c r="I31" s="18">
        <f t="shared" si="1"/>
        <v>154.01918</v>
      </c>
      <c r="J31" s="13">
        <f t="shared" si="2"/>
        <v>141.302</v>
      </c>
      <c r="K31" s="13">
        <f t="shared" si="3"/>
        <v>154.01918</v>
      </c>
      <c r="L31" s="24" t="s">
        <v>84</v>
      </c>
      <c r="M31" s="13"/>
    </row>
    <row r="32" ht="40" customHeight="1" spans="1:13">
      <c r="A32" s="12">
        <v>28</v>
      </c>
      <c r="B32" s="19" t="s">
        <v>71</v>
      </c>
      <c r="C32" s="20" t="s">
        <v>73</v>
      </c>
      <c r="D32" s="19" t="s">
        <v>57</v>
      </c>
      <c r="E32" s="21">
        <v>1</v>
      </c>
      <c r="F32" s="21">
        <v>7.616</v>
      </c>
      <c r="G32" s="22">
        <v>0.09</v>
      </c>
      <c r="H32" s="13">
        <f t="shared" si="0"/>
        <v>7.616</v>
      </c>
      <c r="I32" s="18">
        <f t="shared" si="1"/>
        <v>8.30144</v>
      </c>
      <c r="J32" s="13">
        <f t="shared" si="2"/>
        <v>7.616</v>
      </c>
      <c r="K32" s="13">
        <f t="shared" si="3"/>
        <v>8.30144</v>
      </c>
      <c r="L32" s="24" t="s">
        <v>73</v>
      </c>
      <c r="M32" s="13"/>
    </row>
    <row r="33" ht="40" customHeight="1" spans="1:13">
      <c r="A33" s="12">
        <v>29</v>
      </c>
      <c r="B33" s="19" t="s">
        <v>71</v>
      </c>
      <c r="C33" s="20" t="s">
        <v>72</v>
      </c>
      <c r="D33" s="19" t="s">
        <v>57</v>
      </c>
      <c r="E33" s="21">
        <v>1</v>
      </c>
      <c r="F33" s="21">
        <v>9.954</v>
      </c>
      <c r="G33" s="22">
        <v>0.09</v>
      </c>
      <c r="H33" s="13">
        <f t="shared" si="0"/>
        <v>9.954</v>
      </c>
      <c r="I33" s="18">
        <f t="shared" si="1"/>
        <v>10.84986</v>
      </c>
      <c r="J33" s="13">
        <f t="shared" si="2"/>
        <v>9.954</v>
      </c>
      <c r="K33" s="13">
        <f t="shared" si="3"/>
        <v>10.84986</v>
      </c>
      <c r="L33" s="24" t="s">
        <v>72</v>
      </c>
      <c r="M33" s="13"/>
    </row>
    <row r="34" ht="40" customHeight="1" spans="1:13">
      <c r="A34" s="12">
        <v>30</v>
      </c>
      <c r="B34" s="19" t="s">
        <v>76</v>
      </c>
      <c r="C34" s="20" t="s">
        <v>77</v>
      </c>
      <c r="D34" s="19" t="s">
        <v>57</v>
      </c>
      <c r="E34" s="21">
        <v>1</v>
      </c>
      <c r="F34" s="21">
        <v>3.318</v>
      </c>
      <c r="G34" s="22">
        <v>0.09</v>
      </c>
      <c r="H34" s="13">
        <f t="shared" si="0"/>
        <v>3.318</v>
      </c>
      <c r="I34" s="18">
        <f t="shared" si="1"/>
        <v>3.61662</v>
      </c>
      <c r="J34" s="13">
        <f t="shared" si="2"/>
        <v>3.318</v>
      </c>
      <c r="K34" s="13">
        <f t="shared" si="3"/>
        <v>3.61662</v>
      </c>
      <c r="L34" s="24" t="s">
        <v>77</v>
      </c>
      <c r="M34" s="13"/>
    </row>
    <row r="35" ht="40" customHeight="1" spans="1:13">
      <c r="A35" s="12">
        <v>31</v>
      </c>
      <c r="B35" s="19" t="s">
        <v>85</v>
      </c>
      <c r="C35" s="20" t="s">
        <v>86</v>
      </c>
      <c r="D35" s="19" t="s">
        <v>46</v>
      </c>
      <c r="E35" s="21">
        <v>1</v>
      </c>
      <c r="F35" s="21">
        <v>1026.165</v>
      </c>
      <c r="G35" s="22">
        <v>0.09</v>
      </c>
      <c r="H35" s="13">
        <f t="shared" si="0"/>
        <v>1026.165</v>
      </c>
      <c r="I35" s="18">
        <f t="shared" si="1"/>
        <v>1118.51985</v>
      </c>
      <c r="J35" s="13">
        <f t="shared" si="2"/>
        <v>1026.165</v>
      </c>
      <c r="K35" s="13">
        <f t="shared" si="3"/>
        <v>1118.51985</v>
      </c>
      <c r="L35" s="24" t="s">
        <v>86</v>
      </c>
      <c r="M35" s="13"/>
    </row>
    <row r="36" ht="40" customHeight="1" spans="1:13">
      <c r="A36" s="12">
        <v>32</v>
      </c>
      <c r="B36" s="19" t="s">
        <v>81</v>
      </c>
      <c r="C36" s="20" t="s">
        <v>82</v>
      </c>
      <c r="D36" s="19" t="s">
        <v>54</v>
      </c>
      <c r="E36" s="21">
        <v>1</v>
      </c>
      <c r="F36" s="21">
        <v>6.615</v>
      </c>
      <c r="G36" s="22">
        <v>0.09</v>
      </c>
      <c r="H36" s="13">
        <f t="shared" si="0"/>
        <v>6.615</v>
      </c>
      <c r="I36" s="18">
        <f t="shared" si="1"/>
        <v>7.21035</v>
      </c>
      <c r="J36" s="13">
        <f t="shared" si="2"/>
        <v>6.615</v>
      </c>
      <c r="K36" s="13">
        <f t="shared" si="3"/>
        <v>7.21035</v>
      </c>
      <c r="L36" s="24" t="s">
        <v>82</v>
      </c>
      <c r="M36" s="13"/>
    </row>
    <row r="37" ht="40" customHeight="1" spans="1:13">
      <c r="A37" s="12">
        <v>33</v>
      </c>
      <c r="B37" s="19" t="s">
        <v>87</v>
      </c>
      <c r="C37" s="20" t="s">
        <v>88</v>
      </c>
      <c r="D37" s="19" t="s">
        <v>30</v>
      </c>
      <c r="E37" s="21">
        <v>1</v>
      </c>
      <c r="F37" s="21">
        <v>289.142</v>
      </c>
      <c r="G37" s="22">
        <v>0.09</v>
      </c>
      <c r="H37" s="13">
        <f t="shared" si="0"/>
        <v>289.142</v>
      </c>
      <c r="I37" s="18">
        <f t="shared" si="1"/>
        <v>315.16478</v>
      </c>
      <c r="J37" s="13">
        <f t="shared" si="2"/>
        <v>289.142</v>
      </c>
      <c r="K37" s="13">
        <f t="shared" si="3"/>
        <v>315.16478</v>
      </c>
      <c r="L37" s="24" t="s">
        <v>88</v>
      </c>
      <c r="M37" s="13"/>
    </row>
    <row r="38" ht="40" customHeight="1" spans="1:13">
      <c r="A38" s="12">
        <v>34</v>
      </c>
      <c r="B38" s="19" t="s">
        <v>71</v>
      </c>
      <c r="C38" s="20" t="s">
        <v>89</v>
      </c>
      <c r="D38" s="19" t="s">
        <v>57</v>
      </c>
      <c r="E38" s="21">
        <v>1</v>
      </c>
      <c r="F38" s="21">
        <v>17.29</v>
      </c>
      <c r="G38" s="22">
        <v>0.09</v>
      </c>
      <c r="H38" s="13">
        <f t="shared" ref="H38:H69" si="4">F38</f>
        <v>17.29</v>
      </c>
      <c r="I38" s="18">
        <f t="shared" ref="I38:I69" si="5">H38*1.09</f>
        <v>18.8461</v>
      </c>
      <c r="J38" s="13">
        <f t="shared" ref="J38:J69" si="6">H38*E38</f>
        <v>17.29</v>
      </c>
      <c r="K38" s="13">
        <f t="shared" ref="K38:K69" si="7">I38*E38</f>
        <v>18.8461</v>
      </c>
      <c r="L38" s="24" t="s">
        <v>89</v>
      </c>
      <c r="M38" s="13"/>
    </row>
    <row r="39" ht="40" customHeight="1" spans="1:13">
      <c r="A39" s="12">
        <v>35</v>
      </c>
      <c r="B39" s="19" t="s">
        <v>71</v>
      </c>
      <c r="C39" s="20" t="s">
        <v>90</v>
      </c>
      <c r="D39" s="19" t="s">
        <v>57</v>
      </c>
      <c r="E39" s="21">
        <v>1</v>
      </c>
      <c r="F39" s="21">
        <v>12.502</v>
      </c>
      <c r="G39" s="22">
        <v>0.09</v>
      </c>
      <c r="H39" s="13">
        <f t="shared" si="4"/>
        <v>12.502</v>
      </c>
      <c r="I39" s="18">
        <f t="shared" si="5"/>
        <v>13.62718</v>
      </c>
      <c r="J39" s="13">
        <f t="shared" si="6"/>
        <v>12.502</v>
      </c>
      <c r="K39" s="13">
        <f t="shared" si="7"/>
        <v>13.62718</v>
      </c>
      <c r="L39" s="24" t="s">
        <v>90</v>
      </c>
      <c r="M39" s="13"/>
    </row>
    <row r="40" ht="40" customHeight="1" spans="1:13">
      <c r="A40" s="12">
        <v>36</v>
      </c>
      <c r="B40" s="19" t="s">
        <v>76</v>
      </c>
      <c r="C40" s="20" t="s">
        <v>91</v>
      </c>
      <c r="D40" s="19" t="s">
        <v>57</v>
      </c>
      <c r="E40" s="21">
        <v>1</v>
      </c>
      <c r="F40" s="21">
        <v>3.318</v>
      </c>
      <c r="G40" s="22">
        <v>0.09</v>
      </c>
      <c r="H40" s="13">
        <f t="shared" si="4"/>
        <v>3.318</v>
      </c>
      <c r="I40" s="18">
        <f t="shared" si="5"/>
        <v>3.61662</v>
      </c>
      <c r="J40" s="13">
        <f t="shared" si="6"/>
        <v>3.318</v>
      </c>
      <c r="K40" s="13">
        <f t="shared" si="7"/>
        <v>3.61662</v>
      </c>
      <c r="L40" s="24" t="s">
        <v>91</v>
      </c>
      <c r="M40" s="13"/>
    </row>
    <row r="41" ht="40" customHeight="1" spans="1:13">
      <c r="A41" s="12">
        <v>37</v>
      </c>
      <c r="B41" s="19" t="s">
        <v>92</v>
      </c>
      <c r="C41" s="20" t="s">
        <v>93</v>
      </c>
      <c r="D41" s="19" t="s">
        <v>57</v>
      </c>
      <c r="E41" s="21">
        <v>1</v>
      </c>
      <c r="F41" s="21">
        <v>0.616</v>
      </c>
      <c r="G41" s="22">
        <v>0.09</v>
      </c>
      <c r="H41" s="13">
        <f t="shared" si="4"/>
        <v>0.616</v>
      </c>
      <c r="I41" s="18">
        <f t="shared" si="5"/>
        <v>0.67144</v>
      </c>
      <c r="J41" s="13">
        <f t="shared" si="6"/>
        <v>0.616</v>
      </c>
      <c r="K41" s="13">
        <f t="shared" si="7"/>
        <v>0.67144</v>
      </c>
      <c r="L41" s="24" t="s">
        <v>93</v>
      </c>
      <c r="M41" s="13"/>
    </row>
    <row r="42" ht="40" customHeight="1" spans="1:13">
      <c r="A42" s="12">
        <v>38</v>
      </c>
      <c r="B42" s="19" t="s">
        <v>92</v>
      </c>
      <c r="C42" s="20" t="s">
        <v>94</v>
      </c>
      <c r="D42" s="19" t="s">
        <v>57</v>
      </c>
      <c r="E42" s="21">
        <v>1</v>
      </c>
      <c r="F42" s="21">
        <v>0.749</v>
      </c>
      <c r="G42" s="22">
        <v>0.09</v>
      </c>
      <c r="H42" s="13">
        <f t="shared" si="4"/>
        <v>0.749</v>
      </c>
      <c r="I42" s="18">
        <f t="shared" si="5"/>
        <v>0.81641</v>
      </c>
      <c r="J42" s="13">
        <f t="shared" si="6"/>
        <v>0.749</v>
      </c>
      <c r="K42" s="13">
        <f t="shared" si="7"/>
        <v>0.81641</v>
      </c>
      <c r="L42" s="24" t="s">
        <v>94</v>
      </c>
      <c r="M42" s="13"/>
    </row>
    <row r="43" ht="40" customHeight="1" spans="1:13">
      <c r="A43" s="12">
        <v>39</v>
      </c>
      <c r="B43" s="19" t="s">
        <v>95</v>
      </c>
      <c r="C43" s="20" t="s">
        <v>96</v>
      </c>
      <c r="D43" s="19" t="s">
        <v>30</v>
      </c>
      <c r="E43" s="21">
        <v>1</v>
      </c>
      <c r="F43" s="21">
        <v>654.339</v>
      </c>
      <c r="G43" s="22">
        <v>0.09</v>
      </c>
      <c r="H43" s="13">
        <f t="shared" si="4"/>
        <v>654.339</v>
      </c>
      <c r="I43" s="18">
        <f t="shared" si="5"/>
        <v>713.22951</v>
      </c>
      <c r="J43" s="13">
        <f t="shared" si="6"/>
        <v>654.339</v>
      </c>
      <c r="K43" s="13">
        <f t="shared" si="7"/>
        <v>713.22951</v>
      </c>
      <c r="L43" s="24" t="s">
        <v>96</v>
      </c>
      <c r="M43" s="13"/>
    </row>
    <row r="44" ht="40" customHeight="1" spans="1:13">
      <c r="A44" s="12">
        <v>40</v>
      </c>
      <c r="B44" s="19" t="s">
        <v>97</v>
      </c>
      <c r="C44" s="20" t="s">
        <v>98</v>
      </c>
      <c r="D44" s="19" t="s">
        <v>30</v>
      </c>
      <c r="E44" s="21">
        <v>1</v>
      </c>
      <c r="F44" s="21">
        <v>133.28</v>
      </c>
      <c r="G44" s="22">
        <v>0.09</v>
      </c>
      <c r="H44" s="13">
        <f t="shared" si="4"/>
        <v>133.28</v>
      </c>
      <c r="I44" s="18">
        <f t="shared" si="5"/>
        <v>145.2752</v>
      </c>
      <c r="J44" s="13">
        <f t="shared" si="6"/>
        <v>133.28</v>
      </c>
      <c r="K44" s="13">
        <f t="shared" si="7"/>
        <v>145.2752</v>
      </c>
      <c r="L44" s="24" t="s">
        <v>98</v>
      </c>
      <c r="M44" s="13"/>
    </row>
    <row r="45" ht="40" customHeight="1" spans="1:13">
      <c r="A45" s="12">
        <v>41</v>
      </c>
      <c r="B45" s="19" t="s">
        <v>97</v>
      </c>
      <c r="C45" s="20" t="s">
        <v>99</v>
      </c>
      <c r="D45" s="19" t="s">
        <v>30</v>
      </c>
      <c r="E45" s="21">
        <v>1</v>
      </c>
      <c r="F45" s="21">
        <v>21.882</v>
      </c>
      <c r="G45" s="22">
        <v>0.09</v>
      </c>
      <c r="H45" s="13">
        <f t="shared" si="4"/>
        <v>21.882</v>
      </c>
      <c r="I45" s="18">
        <f t="shared" si="5"/>
        <v>23.85138</v>
      </c>
      <c r="J45" s="13">
        <f t="shared" si="6"/>
        <v>21.882</v>
      </c>
      <c r="K45" s="13">
        <f t="shared" si="7"/>
        <v>23.85138</v>
      </c>
      <c r="L45" s="24" t="s">
        <v>99</v>
      </c>
      <c r="M45" s="13"/>
    </row>
    <row r="46" ht="40" customHeight="1" spans="1:13">
      <c r="A46" s="12">
        <v>42</v>
      </c>
      <c r="B46" s="19" t="s">
        <v>81</v>
      </c>
      <c r="C46" s="20" t="s">
        <v>82</v>
      </c>
      <c r="D46" s="19" t="s">
        <v>54</v>
      </c>
      <c r="E46" s="21">
        <v>1</v>
      </c>
      <c r="F46" s="21">
        <v>6.615</v>
      </c>
      <c r="G46" s="22">
        <v>0.09</v>
      </c>
      <c r="H46" s="13">
        <f t="shared" si="4"/>
        <v>6.615</v>
      </c>
      <c r="I46" s="18">
        <f t="shared" si="5"/>
        <v>7.21035</v>
      </c>
      <c r="J46" s="13">
        <f t="shared" si="6"/>
        <v>6.615</v>
      </c>
      <c r="K46" s="13">
        <f t="shared" si="7"/>
        <v>7.21035</v>
      </c>
      <c r="L46" s="24" t="s">
        <v>82</v>
      </c>
      <c r="M46" s="13"/>
    </row>
    <row r="47" ht="40" customHeight="1" spans="1:13">
      <c r="A47" s="12">
        <v>43</v>
      </c>
      <c r="B47" s="19" t="s">
        <v>55</v>
      </c>
      <c r="C47" s="20" t="s">
        <v>100</v>
      </c>
      <c r="D47" s="19" t="s">
        <v>57</v>
      </c>
      <c r="E47" s="21">
        <v>1</v>
      </c>
      <c r="F47" s="21">
        <v>74.9</v>
      </c>
      <c r="G47" s="22">
        <v>0.09</v>
      </c>
      <c r="H47" s="13">
        <f t="shared" si="4"/>
        <v>74.9</v>
      </c>
      <c r="I47" s="18">
        <f t="shared" si="5"/>
        <v>81.641</v>
      </c>
      <c r="J47" s="13">
        <f t="shared" si="6"/>
        <v>74.9</v>
      </c>
      <c r="K47" s="13">
        <f t="shared" si="7"/>
        <v>81.641</v>
      </c>
      <c r="L47" s="24" t="s">
        <v>100</v>
      </c>
      <c r="M47" s="13"/>
    </row>
    <row r="48" ht="40" customHeight="1" spans="1:13">
      <c r="A48" s="12">
        <v>44</v>
      </c>
      <c r="B48" s="19" t="s">
        <v>101</v>
      </c>
      <c r="C48" s="20" t="s">
        <v>102</v>
      </c>
      <c r="D48" s="19" t="s">
        <v>63</v>
      </c>
      <c r="E48" s="21">
        <v>1</v>
      </c>
      <c r="F48" s="21">
        <v>8876.476</v>
      </c>
      <c r="G48" s="22">
        <v>0.09</v>
      </c>
      <c r="H48" s="13">
        <f t="shared" si="4"/>
        <v>8876.476</v>
      </c>
      <c r="I48" s="18">
        <f t="shared" si="5"/>
        <v>9675.35884</v>
      </c>
      <c r="J48" s="13">
        <f t="shared" si="6"/>
        <v>8876.476</v>
      </c>
      <c r="K48" s="13">
        <f t="shared" si="7"/>
        <v>9675.35884</v>
      </c>
      <c r="L48" s="24" t="s">
        <v>102</v>
      </c>
      <c r="M48" s="13"/>
    </row>
    <row r="49" ht="40" customHeight="1" spans="1:13">
      <c r="A49" s="12">
        <v>45</v>
      </c>
      <c r="B49" s="19" t="s">
        <v>58</v>
      </c>
      <c r="C49" s="20" t="s">
        <v>59</v>
      </c>
      <c r="D49" s="19" t="s">
        <v>60</v>
      </c>
      <c r="E49" s="21">
        <v>1</v>
      </c>
      <c r="F49" s="21">
        <v>185.185</v>
      </c>
      <c r="G49" s="22">
        <v>0.09</v>
      </c>
      <c r="H49" s="13">
        <f t="shared" si="4"/>
        <v>185.185</v>
      </c>
      <c r="I49" s="18">
        <f t="shared" si="5"/>
        <v>201.85165</v>
      </c>
      <c r="J49" s="13">
        <f t="shared" si="6"/>
        <v>185.185</v>
      </c>
      <c r="K49" s="13">
        <f t="shared" si="7"/>
        <v>201.85165</v>
      </c>
      <c r="L49" s="24" t="s">
        <v>59</v>
      </c>
      <c r="M49" s="13"/>
    </row>
    <row r="50" ht="40" customHeight="1" spans="1:13">
      <c r="A50" s="12">
        <v>46</v>
      </c>
      <c r="B50" s="19" t="s">
        <v>28</v>
      </c>
      <c r="C50" s="20" t="s">
        <v>29</v>
      </c>
      <c r="D50" s="19" t="s">
        <v>30</v>
      </c>
      <c r="E50" s="21">
        <v>1</v>
      </c>
      <c r="F50" s="25">
        <v>2263.373</v>
      </c>
      <c r="G50" s="22">
        <v>0.09</v>
      </c>
      <c r="H50" s="13">
        <f t="shared" si="4"/>
        <v>2263.373</v>
      </c>
      <c r="I50" s="18">
        <f t="shared" si="5"/>
        <v>2467.07657</v>
      </c>
      <c r="J50" s="13">
        <f t="shared" si="6"/>
        <v>2263.373</v>
      </c>
      <c r="K50" s="13">
        <f t="shared" si="7"/>
        <v>2467.07657</v>
      </c>
      <c r="L50" s="24" t="s">
        <v>29</v>
      </c>
      <c r="M50" s="13"/>
    </row>
    <row r="51" ht="40" customHeight="1" spans="1:13">
      <c r="A51" s="12">
        <v>47</v>
      </c>
      <c r="B51" s="19" t="s">
        <v>31</v>
      </c>
      <c r="C51" s="20" t="s">
        <v>32</v>
      </c>
      <c r="D51" s="19" t="s">
        <v>30</v>
      </c>
      <c r="E51" s="21">
        <v>1</v>
      </c>
      <c r="F51" s="25">
        <v>1103.865</v>
      </c>
      <c r="G51" s="22">
        <v>0.09</v>
      </c>
      <c r="H51" s="13">
        <f t="shared" si="4"/>
        <v>1103.865</v>
      </c>
      <c r="I51" s="18">
        <f t="shared" si="5"/>
        <v>1203.21285</v>
      </c>
      <c r="J51" s="13">
        <f t="shared" si="6"/>
        <v>1103.865</v>
      </c>
      <c r="K51" s="13">
        <f t="shared" si="7"/>
        <v>1203.21285</v>
      </c>
      <c r="L51" s="24" t="s">
        <v>32</v>
      </c>
      <c r="M51" s="13"/>
    </row>
    <row r="52" ht="40" customHeight="1" spans="1:13">
      <c r="A52" s="12">
        <v>48</v>
      </c>
      <c r="B52" s="19" t="s">
        <v>38</v>
      </c>
      <c r="C52" s="20" t="s">
        <v>41</v>
      </c>
      <c r="D52" s="19" t="s">
        <v>40</v>
      </c>
      <c r="E52" s="21">
        <v>1</v>
      </c>
      <c r="F52" s="21">
        <v>256.186</v>
      </c>
      <c r="G52" s="22">
        <v>0.09</v>
      </c>
      <c r="H52" s="13">
        <f t="shared" si="4"/>
        <v>256.186</v>
      </c>
      <c r="I52" s="18">
        <f t="shared" si="5"/>
        <v>279.24274</v>
      </c>
      <c r="J52" s="13">
        <f t="shared" si="6"/>
        <v>256.186</v>
      </c>
      <c r="K52" s="13">
        <f t="shared" si="7"/>
        <v>279.24274</v>
      </c>
      <c r="L52" s="24" t="s">
        <v>41</v>
      </c>
      <c r="M52" s="13"/>
    </row>
    <row r="53" ht="40" customHeight="1" spans="1:13">
      <c r="A53" s="12">
        <v>49</v>
      </c>
      <c r="B53" s="19" t="s">
        <v>38</v>
      </c>
      <c r="C53" s="20" t="s">
        <v>42</v>
      </c>
      <c r="D53" s="19" t="s">
        <v>40</v>
      </c>
      <c r="E53" s="21">
        <v>1</v>
      </c>
      <c r="F53" s="21">
        <v>333.263</v>
      </c>
      <c r="G53" s="22">
        <v>0.09</v>
      </c>
      <c r="H53" s="13">
        <f t="shared" si="4"/>
        <v>333.263</v>
      </c>
      <c r="I53" s="18">
        <f t="shared" si="5"/>
        <v>363.25667</v>
      </c>
      <c r="J53" s="13">
        <f t="shared" si="6"/>
        <v>333.263</v>
      </c>
      <c r="K53" s="13">
        <f t="shared" si="7"/>
        <v>363.25667</v>
      </c>
      <c r="L53" s="24" t="s">
        <v>42</v>
      </c>
      <c r="M53" s="13"/>
    </row>
    <row r="54" ht="40" customHeight="1" spans="1:13">
      <c r="A54" s="12">
        <v>50</v>
      </c>
      <c r="B54" s="19" t="s">
        <v>44</v>
      </c>
      <c r="C54" s="20" t="s">
        <v>103</v>
      </c>
      <c r="D54" s="19" t="s">
        <v>46</v>
      </c>
      <c r="E54" s="21">
        <v>1</v>
      </c>
      <c r="F54" s="21">
        <v>4866.82</v>
      </c>
      <c r="G54" s="22">
        <v>0.09</v>
      </c>
      <c r="H54" s="13">
        <f t="shared" si="4"/>
        <v>4866.82</v>
      </c>
      <c r="I54" s="18">
        <f t="shared" si="5"/>
        <v>5304.8338</v>
      </c>
      <c r="J54" s="13">
        <f t="shared" si="6"/>
        <v>4866.82</v>
      </c>
      <c r="K54" s="13">
        <f t="shared" si="7"/>
        <v>5304.8338</v>
      </c>
      <c r="L54" s="24" t="s">
        <v>103</v>
      </c>
      <c r="M54" s="13"/>
    </row>
    <row r="55" ht="40" customHeight="1" spans="1:13">
      <c r="A55" s="12">
        <v>51</v>
      </c>
      <c r="B55" s="19" t="s">
        <v>44</v>
      </c>
      <c r="C55" s="20" t="s">
        <v>47</v>
      </c>
      <c r="D55" s="19" t="s">
        <v>46</v>
      </c>
      <c r="E55" s="21">
        <v>1</v>
      </c>
      <c r="F55" s="21">
        <v>1540.497</v>
      </c>
      <c r="G55" s="22">
        <v>0.09</v>
      </c>
      <c r="H55" s="13">
        <f t="shared" si="4"/>
        <v>1540.497</v>
      </c>
      <c r="I55" s="18">
        <f t="shared" si="5"/>
        <v>1679.14173</v>
      </c>
      <c r="J55" s="13">
        <f t="shared" si="6"/>
        <v>1540.497</v>
      </c>
      <c r="K55" s="13">
        <f t="shared" si="7"/>
        <v>1679.14173</v>
      </c>
      <c r="L55" s="24" t="s">
        <v>47</v>
      </c>
      <c r="M55" s="13"/>
    </row>
    <row r="56" ht="40" customHeight="1" spans="1:13">
      <c r="A56" s="12">
        <v>52</v>
      </c>
      <c r="B56" s="19" t="s">
        <v>52</v>
      </c>
      <c r="C56" s="20" t="s">
        <v>53</v>
      </c>
      <c r="D56" s="19" t="s">
        <v>54</v>
      </c>
      <c r="E56" s="21">
        <v>1</v>
      </c>
      <c r="F56" s="21">
        <v>98.14</v>
      </c>
      <c r="G56" s="22">
        <v>0.09</v>
      </c>
      <c r="H56" s="13">
        <f t="shared" si="4"/>
        <v>98.14</v>
      </c>
      <c r="I56" s="18">
        <f t="shared" si="5"/>
        <v>106.9726</v>
      </c>
      <c r="J56" s="13">
        <f t="shared" si="6"/>
        <v>98.14</v>
      </c>
      <c r="K56" s="13">
        <f t="shared" si="7"/>
        <v>106.9726</v>
      </c>
      <c r="L56" s="24" t="s">
        <v>53</v>
      </c>
      <c r="M56" s="13"/>
    </row>
    <row r="57" ht="40" customHeight="1" spans="1:13">
      <c r="A57" s="12">
        <v>53</v>
      </c>
      <c r="B57" s="19" t="s">
        <v>64</v>
      </c>
      <c r="C57" s="20" t="s">
        <v>65</v>
      </c>
      <c r="D57" s="19" t="s">
        <v>66</v>
      </c>
      <c r="E57" s="21">
        <v>1</v>
      </c>
      <c r="F57" s="21">
        <v>41.307</v>
      </c>
      <c r="G57" s="22">
        <v>0.09</v>
      </c>
      <c r="H57" s="13">
        <f t="shared" si="4"/>
        <v>41.307</v>
      </c>
      <c r="I57" s="18">
        <f t="shared" si="5"/>
        <v>45.02463</v>
      </c>
      <c r="J57" s="13">
        <f t="shared" si="6"/>
        <v>41.307</v>
      </c>
      <c r="K57" s="13">
        <f t="shared" si="7"/>
        <v>45.02463</v>
      </c>
      <c r="L57" s="24" t="s">
        <v>65</v>
      </c>
      <c r="M57" s="13"/>
    </row>
    <row r="58" ht="40" customHeight="1" spans="1:13">
      <c r="A58" s="12">
        <v>54</v>
      </c>
      <c r="B58" s="19" t="s">
        <v>64</v>
      </c>
      <c r="C58" s="20" t="s">
        <v>67</v>
      </c>
      <c r="D58" s="19" t="s">
        <v>66</v>
      </c>
      <c r="E58" s="21">
        <v>1</v>
      </c>
      <c r="F58" s="21">
        <v>8.533</v>
      </c>
      <c r="G58" s="22">
        <v>0.09</v>
      </c>
      <c r="H58" s="13">
        <f t="shared" si="4"/>
        <v>8.533</v>
      </c>
      <c r="I58" s="18">
        <f t="shared" si="5"/>
        <v>9.30097</v>
      </c>
      <c r="J58" s="13">
        <f t="shared" si="6"/>
        <v>8.533</v>
      </c>
      <c r="K58" s="13">
        <f t="shared" si="7"/>
        <v>9.30097</v>
      </c>
      <c r="L58" s="24" t="s">
        <v>67</v>
      </c>
      <c r="M58" s="13"/>
    </row>
    <row r="59" ht="40" customHeight="1" spans="1:13">
      <c r="A59" s="12">
        <v>55</v>
      </c>
      <c r="B59" s="19" t="s">
        <v>64</v>
      </c>
      <c r="C59" s="20" t="s">
        <v>68</v>
      </c>
      <c r="D59" s="19" t="s">
        <v>66</v>
      </c>
      <c r="E59" s="21">
        <v>1</v>
      </c>
      <c r="F59" s="21">
        <v>17.507</v>
      </c>
      <c r="G59" s="22">
        <v>0.09</v>
      </c>
      <c r="H59" s="13">
        <f t="shared" si="4"/>
        <v>17.507</v>
      </c>
      <c r="I59" s="18">
        <f t="shared" si="5"/>
        <v>19.08263</v>
      </c>
      <c r="J59" s="13">
        <f t="shared" si="6"/>
        <v>17.507</v>
      </c>
      <c r="K59" s="13">
        <f t="shared" si="7"/>
        <v>19.08263</v>
      </c>
      <c r="L59" s="24" t="s">
        <v>68</v>
      </c>
      <c r="M59" s="13"/>
    </row>
    <row r="60" ht="40" customHeight="1" spans="1:13">
      <c r="A60" s="12">
        <v>56</v>
      </c>
      <c r="B60" s="19" t="s">
        <v>69</v>
      </c>
      <c r="C60" s="20" t="s">
        <v>70</v>
      </c>
      <c r="D60" s="19" t="s">
        <v>54</v>
      </c>
      <c r="E60" s="21">
        <v>1</v>
      </c>
      <c r="F60" s="21">
        <v>456.764</v>
      </c>
      <c r="G60" s="22">
        <v>0.09</v>
      </c>
      <c r="H60" s="13">
        <f t="shared" si="4"/>
        <v>456.764</v>
      </c>
      <c r="I60" s="18">
        <f t="shared" si="5"/>
        <v>497.87276</v>
      </c>
      <c r="J60" s="13">
        <f t="shared" si="6"/>
        <v>456.764</v>
      </c>
      <c r="K60" s="13">
        <f t="shared" si="7"/>
        <v>497.87276</v>
      </c>
      <c r="L60" s="24" t="s">
        <v>70</v>
      </c>
      <c r="M60" s="13"/>
    </row>
    <row r="61" ht="40" customHeight="1" spans="1:13">
      <c r="A61" s="12">
        <v>57</v>
      </c>
      <c r="B61" s="19" t="s">
        <v>71</v>
      </c>
      <c r="C61" s="20" t="s">
        <v>72</v>
      </c>
      <c r="D61" s="19" t="s">
        <v>57</v>
      </c>
      <c r="E61" s="21">
        <v>1</v>
      </c>
      <c r="F61" s="21">
        <v>9.954</v>
      </c>
      <c r="G61" s="22">
        <v>0.09</v>
      </c>
      <c r="H61" s="13">
        <f t="shared" si="4"/>
        <v>9.954</v>
      </c>
      <c r="I61" s="18">
        <f t="shared" si="5"/>
        <v>10.84986</v>
      </c>
      <c r="J61" s="13">
        <f t="shared" si="6"/>
        <v>9.954</v>
      </c>
      <c r="K61" s="13">
        <f t="shared" si="7"/>
        <v>10.84986</v>
      </c>
      <c r="L61" s="24" t="s">
        <v>72</v>
      </c>
      <c r="M61" s="13"/>
    </row>
    <row r="62" ht="40" customHeight="1" spans="1:13">
      <c r="A62" s="12">
        <v>58</v>
      </c>
      <c r="B62" s="19" t="s">
        <v>74</v>
      </c>
      <c r="C62" s="20" t="s">
        <v>75</v>
      </c>
      <c r="D62" s="19" t="s">
        <v>57</v>
      </c>
      <c r="E62" s="21">
        <v>1</v>
      </c>
      <c r="F62" s="21">
        <v>3.227</v>
      </c>
      <c r="G62" s="22">
        <v>0.09</v>
      </c>
      <c r="H62" s="13">
        <f t="shared" si="4"/>
        <v>3.227</v>
      </c>
      <c r="I62" s="18">
        <f t="shared" si="5"/>
        <v>3.51743</v>
      </c>
      <c r="J62" s="13">
        <f t="shared" si="6"/>
        <v>3.227</v>
      </c>
      <c r="K62" s="13">
        <f t="shared" si="7"/>
        <v>3.51743</v>
      </c>
      <c r="L62" s="24" t="s">
        <v>75</v>
      </c>
      <c r="M62" s="13"/>
    </row>
    <row r="63" ht="40" customHeight="1" spans="1:13">
      <c r="A63" s="12">
        <v>59</v>
      </c>
      <c r="B63" s="19" t="s">
        <v>76</v>
      </c>
      <c r="C63" s="20" t="s">
        <v>77</v>
      </c>
      <c r="D63" s="19" t="s">
        <v>57</v>
      </c>
      <c r="E63" s="21">
        <v>1</v>
      </c>
      <c r="F63" s="21">
        <v>3.318</v>
      </c>
      <c r="G63" s="22">
        <v>0.09</v>
      </c>
      <c r="H63" s="13">
        <f t="shared" si="4"/>
        <v>3.318</v>
      </c>
      <c r="I63" s="18">
        <f t="shared" si="5"/>
        <v>3.61662</v>
      </c>
      <c r="J63" s="13">
        <f t="shared" si="6"/>
        <v>3.318</v>
      </c>
      <c r="K63" s="13">
        <f t="shared" si="7"/>
        <v>3.61662</v>
      </c>
      <c r="L63" s="24" t="s">
        <v>77</v>
      </c>
      <c r="M63" s="13"/>
    </row>
    <row r="64" ht="40" customHeight="1" spans="1:13">
      <c r="A64" s="12">
        <v>60</v>
      </c>
      <c r="B64" s="19" t="s">
        <v>78</v>
      </c>
      <c r="C64" s="20" t="s">
        <v>79</v>
      </c>
      <c r="D64" s="19" t="s">
        <v>80</v>
      </c>
      <c r="E64" s="21">
        <v>1</v>
      </c>
      <c r="F64" s="21">
        <v>120.176</v>
      </c>
      <c r="G64" s="22">
        <v>0.09</v>
      </c>
      <c r="H64" s="13">
        <f t="shared" si="4"/>
        <v>120.176</v>
      </c>
      <c r="I64" s="18">
        <f t="shared" si="5"/>
        <v>130.99184</v>
      </c>
      <c r="J64" s="13">
        <f t="shared" si="6"/>
        <v>120.176</v>
      </c>
      <c r="K64" s="13">
        <f t="shared" si="7"/>
        <v>130.99184</v>
      </c>
      <c r="L64" s="24" t="s">
        <v>79</v>
      </c>
      <c r="M64" s="13"/>
    </row>
    <row r="65" ht="40" customHeight="1" spans="1:13">
      <c r="A65" s="12">
        <v>61</v>
      </c>
      <c r="B65" s="19" t="s">
        <v>104</v>
      </c>
      <c r="C65" s="20" t="s">
        <v>105</v>
      </c>
      <c r="D65" s="19" t="s">
        <v>30</v>
      </c>
      <c r="E65" s="21">
        <v>1</v>
      </c>
      <c r="F65" s="21">
        <v>3660.251</v>
      </c>
      <c r="G65" s="22">
        <v>0.09</v>
      </c>
      <c r="H65" s="13">
        <f t="shared" si="4"/>
        <v>3660.251</v>
      </c>
      <c r="I65" s="18">
        <f t="shared" si="5"/>
        <v>3989.67359</v>
      </c>
      <c r="J65" s="13">
        <f t="shared" si="6"/>
        <v>3660.251</v>
      </c>
      <c r="K65" s="13">
        <f t="shared" si="7"/>
        <v>3989.67359</v>
      </c>
      <c r="L65" s="24" t="s">
        <v>105</v>
      </c>
      <c r="M65" s="13"/>
    </row>
    <row r="66" ht="40" customHeight="1" spans="1:13">
      <c r="A66" s="12">
        <v>62</v>
      </c>
      <c r="B66" s="19" t="s">
        <v>87</v>
      </c>
      <c r="C66" s="20" t="s">
        <v>88</v>
      </c>
      <c r="D66" s="19" t="s">
        <v>30</v>
      </c>
      <c r="E66" s="21">
        <v>1</v>
      </c>
      <c r="F66" s="21">
        <v>289.142</v>
      </c>
      <c r="G66" s="22">
        <v>0.09</v>
      </c>
      <c r="H66" s="13">
        <f t="shared" si="4"/>
        <v>289.142</v>
      </c>
      <c r="I66" s="18">
        <f t="shared" si="5"/>
        <v>315.16478</v>
      </c>
      <c r="J66" s="13">
        <f t="shared" si="6"/>
        <v>289.142</v>
      </c>
      <c r="K66" s="13">
        <f t="shared" si="7"/>
        <v>315.16478</v>
      </c>
      <c r="L66" s="24" t="s">
        <v>88</v>
      </c>
      <c r="M66" s="13"/>
    </row>
    <row r="67" ht="40" customHeight="1" spans="1:13">
      <c r="A67" s="12">
        <v>63</v>
      </c>
      <c r="B67" s="19" t="s">
        <v>106</v>
      </c>
      <c r="C67" s="20" t="s">
        <v>107</v>
      </c>
      <c r="D67" s="19" t="s">
        <v>108</v>
      </c>
      <c r="E67" s="21">
        <v>1</v>
      </c>
      <c r="F67" s="21">
        <v>4072.502</v>
      </c>
      <c r="G67" s="22">
        <v>0.09</v>
      </c>
      <c r="H67" s="13">
        <f t="shared" si="4"/>
        <v>4072.502</v>
      </c>
      <c r="I67" s="18">
        <f t="shared" si="5"/>
        <v>4439.02718</v>
      </c>
      <c r="J67" s="13">
        <f t="shared" si="6"/>
        <v>4072.502</v>
      </c>
      <c r="K67" s="13">
        <f t="shared" si="7"/>
        <v>4439.02718</v>
      </c>
      <c r="L67" s="24" t="s">
        <v>107</v>
      </c>
      <c r="M67" s="13"/>
    </row>
    <row r="68" ht="40" customHeight="1" spans="1:13">
      <c r="A68" s="12">
        <v>64</v>
      </c>
      <c r="B68" s="19" t="s">
        <v>109</v>
      </c>
      <c r="C68" s="20" t="s">
        <v>110</v>
      </c>
      <c r="D68" s="19" t="s">
        <v>54</v>
      </c>
      <c r="E68" s="21">
        <v>1</v>
      </c>
      <c r="F68" s="21">
        <v>472.297</v>
      </c>
      <c r="G68" s="22">
        <v>0.09</v>
      </c>
      <c r="H68" s="13">
        <f t="shared" si="4"/>
        <v>472.297</v>
      </c>
      <c r="I68" s="18">
        <f t="shared" si="5"/>
        <v>514.80373</v>
      </c>
      <c r="J68" s="13">
        <f t="shared" si="6"/>
        <v>472.297</v>
      </c>
      <c r="K68" s="13">
        <f t="shared" si="7"/>
        <v>514.80373</v>
      </c>
      <c r="L68" s="24" t="s">
        <v>110</v>
      </c>
      <c r="M68" s="13"/>
    </row>
    <row r="69" ht="40" customHeight="1" spans="1:13">
      <c r="A69" s="12">
        <v>65</v>
      </c>
      <c r="B69" s="19" t="s">
        <v>81</v>
      </c>
      <c r="C69" s="20" t="s">
        <v>82</v>
      </c>
      <c r="D69" s="19" t="s">
        <v>54</v>
      </c>
      <c r="E69" s="21">
        <v>1</v>
      </c>
      <c r="F69" s="21">
        <v>6.615</v>
      </c>
      <c r="G69" s="22">
        <v>0.09</v>
      </c>
      <c r="H69" s="13">
        <f t="shared" si="4"/>
        <v>6.615</v>
      </c>
      <c r="I69" s="18">
        <f t="shared" si="5"/>
        <v>7.21035</v>
      </c>
      <c r="J69" s="13">
        <f t="shared" si="6"/>
        <v>6.615</v>
      </c>
      <c r="K69" s="13">
        <f t="shared" si="7"/>
        <v>7.21035</v>
      </c>
      <c r="L69" s="24" t="s">
        <v>82</v>
      </c>
      <c r="M69" s="13"/>
    </row>
    <row r="70" ht="40" customHeight="1" spans="1:13">
      <c r="A70" s="12">
        <v>66</v>
      </c>
      <c r="B70" s="19" t="s">
        <v>83</v>
      </c>
      <c r="C70" s="20" t="s">
        <v>84</v>
      </c>
      <c r="D70" s="19" t="s">
        <v>54</v>
      </c>
      <c r="E70" s="21">
        <v>1</v>
      </c>
      <c r="F70" s="21">
        <v>141.302</v>
      </c>
      <c r="G70" s="22">
        <v>0.09</v>
      </c>
      <c r="H70" s="13">
        <f t="shared" ref="H70:H101" si="8">F70</f>
        <v>141.302</v>
      </c>
      <c r="I70" s="18">
        <f t="shared" ref="I70:I101" si="9">H70*1.09</f>
        <v>154.01918</v>
      </c>
      <c r="J70" s="13">
        <f t="shared" ref="J70:J101" si="10">H70*E70</f>
        <v>141.302</v>
      </c>
      <c r="K70" s="13">
        <f t="shared" ref="K70:K101" si="11">I70*E70</f>
        <v>154.01918</v>
      </c>
      <c r="L70" s="24" t="s">
        <v>84</v>
      </c>
      <c r="M70" s="13"/>
    </row>
    <row r="71" ht="40" customHeight="1" spans="1:13">
      <c r="A71" s="12">
        <v>67</v>
      </c>
      <c r="B71" s="19" t="s">
        <v>71</v>
      </c>
      <c r="C71" s="20" t="s">
        <v>73</v>
      </c>
      <c r="D71" s="19" t="s">
        <v>57</v>
      </c>
      <c r="E71" s="21">
        <v>1</v>
      </c>
      <c r="F71" s="21">
        <v>7.616</v>
      </c>
      <c r="G71" s="22">
        <v>0.09</v>
      </c>
      <c r="H71" s="13">
        <f t="shared" si="8"/>
        <v>7.616</v>
      </c>
      <c r="I71" s="18">
        <f t="shared" si="9"/>
        <v>8.30144</v>
      </c>
      <c r="J71" s="13">
        <f t="shared" si="10"/>
        <v>7.616</v>
      </c>
      <c r="K71" s="13">
        <f t="shared" si="11"/>
        <v>8.30144</v>
      </c>
      <c r="L71" s="24" t="s">
        <v>73</v>
      </c>
      <c r="M71" s="13"/>
    </row>
    <row r="72" ht="40" customHeight="1" spans="1:13">
      <c r="A72" s="12">
        <v>68</v>
      </c>
      <c r="B72" s="19" t="s">
        <v>71</v>
      </c>
      <c r="C72" s="20" t="s">
        <v>72</v>
      </c>
      <c r="D72" s="19" t="s">
        <v>57</v>
      </c>
      <c r="E72" s="21">
        <v>1</v>
      </c>
      <c r="F72" s="21">
        <v>9.954</v>
      </c>
      <c r="G72" s="22">
        <v>0.09</v>
      </c>
      <c r="H72" s="13">
        <f t="shared" si="8"/>
        <v>9.954</v>
      </c>
      <c r="I72" s="18">
        <f t="shared" si="9"/>
        <v>10.84986</v>
      </c>
      <c r="J72" s="13">
        <f t="shared" si="10"/>
        <v>9.954</v>
      </c>
      <c r="K72" s="13">
        <f t="shared" si="11"/>
        <v>10.84986</v>
      </c>
      <c r="L72" s="24" t="s">
        <v>72</v>
      </c>
      <c r="M72" s="13"/>
    </row>
    <row r="73" ht="40" customHeight="1" spans="1:13">
      <c r="A73" s="12">
        <v>69</v>
      </c>
      <c r="B73" s="19" t="s">
        <v>71</v>
      </c>
      <c r="C73" s="20" t="s">
        <v>90</v>
      </c>
      <c r="D73" s="19" t="s">
        <v>57</v>
      </c>
      <c r="E73" s="21">
        <v>1</v>
      </c>
      <c r="F73" s="21">
        <v>12.502</v>
      </c>
      <c r="G73" s="22">
        <v>0.09</v>
      </c>
      <c r="H73" s="13">
        <f t="shared" si="8"/>
        <v>12.502</v>
      </c>
      <c r="I73" s="18">
        <f t="shared" si="9"/>
        <v>13.62718</v>
      </c>
      <c r="J73" s="13">
        <f t="shared" si="10"/>
        <v>12.502</v>
      </c>
      <c r="K73" s="13">
        <f t="shared" si="11"/>
        <v>13.62718</v>
      </c>
      <c r="L73" s="24" t="s">
        <v>90</v>
      </c>
      <c r="M73" s="13"/>
    </row>
    <row r="74" ht="40" customHeight="1" spans="1:13">
      <c r="A74" s="12">
        <v>70</v>
      </c>
      <c r="B74" s="19" t="s">
        <v>76</v>
      </c>
      <c r="C74" s="20" t="s">
        <v>77</v>
      </c>
      <c r="D74" s="19" t="s">
        <v>57</v>
      </c>
      <c r="E74" s="21">
        <v>1</v>
      </c>
      <c r="F74" s="21">
        <v>3.318</v>
      </c>
      <c r="G74" s="22">
        <v>0.09</v>
      </c>
      <c r="H74" s="13">
        <f t="shared" si="8"/>
        <v>3.318</v>
      </c>
      <c r="I74" s="18">
        <f t="shared" si="9"/>
        <v>3.61662</v>
      </c>
      <c r="J74" s="13">
        <f t="shared" si="10"/>
        <v>3.318</v>
      </c>
      <c r="K74" s="13">
        <f t="shared" si="11"/>
        <v>3.61662</v>
      </c>
      <c r="L74" s="24" t="s">
        <v>77</v>
      </c>
      <c r="M74" s="13"/>
    </row>
    <row r="75" ht="40" customHeight="1" spans="1:13">
      <c r="A75" s="12">
        <v>71</v>
      </c>
      <c r="B75" s="19" t="s">
        <v>76</v>
      </c>
      <c r="C75" s="20" t="s">
        <v>91</v>
      </c>
      <c r="D75" s="19" t="s">
        <v>57</v>
      </c>
      <c r="E75" s="21">
        <v>1</v>
      </c>
      <c r="F75" s="21">
        <v>3.318</v>
      </c>
      <c r="G75" s="22">
        <v>0.09</v>
      </c>
      <c r="H75" s="13">
        <f t="shared" si="8"/>
        <v>3.318</v>
      </c>
      <c r="I75" s="18">
        <f t="shared" si="9"/>
        <v>3.61662</v>
      </c>
      <c r="J75" s="13">
        <f t="shared" si="10"/>
        <v>3.318</v>
      </c>
      <c r="K75" s="13">
        <f t="shared" si="11"/>
        <v>3.61662</v>
      </c>
      <c r="L75" s="24" t="s">
        <v>91</v>
      </c>
      <c r="M75" s="13"/>
    </row>
    <row r="76" ht="40" customHeight="1" spans="1:13">
      <c r="A76" s="12">
        <v>72</v>
      </c>
      <c r="B76" s="19" t="s">
        <v>92</v>
      </c>
      <c r="C76" s="20" t="s">
        <v>93</v>
      </c>
      <c r="D76" s="19" t="s">
        <v>57</v>
      </c>
      <c r="E76" s="21">
        <v>1</v>
      </c>
      <c r="F76" s="21">
        <v>0.595</v>
      </c>
      <c r="G76" s="22">
        <v>0.09</v>
      </c>
      <c r="H76" s="13">
        <f t="shared" si="8"/>
        <v>0.595</v>
      </c>
      <c r="I76" s="18">
        <f t="shared" si="9"/>
        <v>0.64855</v>
      </c>
      <c r="J76" s="13">
        <f t="shared" si="10"/>
        <v>0.595</v>
      </c>
      <c r="K76" s="13">
        <f t="shared" si="11"/>
        <v>0.64855</v>
      </c>
      <c r="L76" s="24" t="s">
        <v>93</v>
      </c>
      <c r="M76" s="13"/>
    </row>
    <row r="77" ht="40" customHeight="1" spans="1:13">
      <c r="A77" s="12">
        <v>73</v>
      </c>
      <c r="B77" s="19" t="s">
        <v>92</v>
      </c>
      <c r="C77" s="20" t="s">
        <v>94</v>
      </c>
      <c r="D77" s="19" t="s">
        <v>57</v>
      </c>
      <c r="E77" s="21">
        <v>1</v>
      </c>
      <c r="F77" s="21">
        <v>0.721</v>
      </c>
      <c r="G77" s="22">
        <v>0.09</v>
      </c>
      <c r="H77" s="13">
        <f t="shared" si="8"/>
        <v>0.721</v>
      </c>
      <c r="I77" s="18">
        <f t="shared" si="9"/>
        <v>0.78589</v>
      </c>
      <c r="J77" s="13">
        <f t="shared" si="10"/>
        <v>0.721</v>
      </c>
      <c r="K77" s="13">
        <f t="shared" si="11"/>
        <v>0.78589</v>
      </c>
      <c r="L77" s="24" t="s">
        <v>94</v>
      </c>
      <c r="M77" s="13"/>
    </row>
    <row r="78" ht="40" customHeight="1" spans="1:13">
      <c r="A78" s="12">
        <v>74</v>
      </c>
      <c r="B78" s="19" t="s">
        <v>85</v>
      </c>
      <c r="C78" s="20" t="s">
        <v>86</v>
      </c>
      <c r="D78" s="19" t="s">
        <v>46</v>
      </c>
      <c r="E78" s="21">
        <v>1</v>
      </c>
      <c r="F78" s="21">
        <v>1026.165</v>
      </c>
      <c r="G78" s="22">
        <v>0.09</v>
      </c>
      <c r="H78" s="13">
        <f t="shared" si="8"/>
        <v>1026.165</v>
      </c>
      <c r="I78" s="18">
        <f t="shared" si="9"/>
        <v>1118.51985</v>
      </c>
      <c r="J78" s="13">
        <f t="shared" si="10"/>
        <v>1026.165</v>
      </c>
      <c r="K78" s="13">
        <f t="shared" si="11"/>
        <v>1118.51985</v>
      </c>
      <c r="L78" s="24" t="s">
        <v>86</v>
      </c>
      <c r="M78" s="13"/>
    </row>
    <row r="79" ht="40" customHeight="1" spans="1:13">
      <c r="A79" s="12">
        <v>75</v>
      </c>
      <c r="B79" s="19" t="s">
        <v>85</v>
      </c>
      <c r="C79" s="20" t="s">
        <v>111</v>
      </c>
      <c r="D79" s="19" t="s">
        <v>46</v>
      </c>
      <c r="E79" s="21">
        <v>1</v>
      </c>
      <c r="F79" s="21">
        <v>920.311</v>
      </c>
      <c r="G79" s="22">
        <v>0.09</v>
      </c>
      <c r="H79" s="13">
        <f t="shared" si="8"/>
        <v>920.311</v>
      </c>
      <c r="I79" s="18">
        <f t="shared" si="9"/>
        <v>1003.13899</v>
      </c>
      <c r="J79" s="13">
        <f t="shared" si="10"/>
        <v>920.311</v>
      </c>
      <c r="K79" s="13">
        <f t="shared" si="11"/>
        <v>1003.13899</v>
      </c>
      <c r="L79" s="24" t="s">
        <v>111</v>
      </c>
      <c r="M79" s="13"/>
    </row>
    <row r="80" ht="40" customHeight="1" spans="1:13">
      <c r="A80" s="12">
        <v>76</v>
      </c>
      <c r="B80" s="19" t="s">
        <v>112</v>
      </c>
      <c r="C80" s="20" t="s">
        <v>113</v>
      </c>
      <c r="D80" s="19" t="s">
        <v>108</v>
      </c>
      <c r="E80" s="21">
        <v>1</v>
      </c>
      <c r="F80" s="21">
        <v>1121.575</v>
      </c>
      <c r="G80" s="22">
        <v>0.09</v>
      </c>
      <c r="H80" s="13">
        <f t="shared" si="8"/>
        <v>1121.575</v>
      </c>
      <c r="I80" s="18">
        <f t="shared" si="9"/>
        <v>1222.51675</v>
      </c>
      <c r="J80" s="13">
        <f t="shared" si="10"/>
        <v>1121.575</v>
      </c>
      <c r="K80" s="13">
        <f t="shared" si="11"/>
        <v>1222.51675</v>
      </c>
      <c r="L80" s="24" t="s">
        <v>113</v>
      </c>
      <c r="M80" s="13"/>
    </row>
    <row r="81" ht="40" customHeight="1" spans="1:13">
      <c r="A81" s="12">
        <v>77</v>
      </c>
      <c r="B81" s="19" t="s">
        <v>81</v>
      </c>
      <c r="C81" s="20" t="s">
        <v>82</v>
      </c>
      <c r="D81" s="19" t="s">
        <v>54</v>
      </c>
      <c r="E81" s="21">
        <v>1</v>
      </c>
      <c r="F81" s="21">
        <v>6.615</v>
      </c>
      <c r="G81" s="22">
        <v>0.09</v>
      </c>
      <c r="H81" s="13">
        <f t="shared" si="8"/>
        <v>6.615</v>
      </c>
      <c r="I81" s="18">
        <f t="shared" si="9"/>
        <v>7.21035</v>
      </c>
      <c r="J81" s="13">
        <f t="shared" si="10"/>
        <v>6.615</v>
      </c>
      <c r="K81" s="13">
        <f t="shared" si="11"/>
        <v>7.21035</v>
      </c>
      <c r="L81" s="24" t="s">
        <v>82</v>
      </c>
      <c r="M81" s="13"/>
    </row>
    <row r="82" ht="40" customHeight="1" spans="1:13">
      <c r="A82" s="12">
        <v>78</v>
      </c>
      <c r="B82" s="19" t="s">
        <v>71</v>
      </c>
      <c r="C82" s="20" t="s">
        <v>89</v>
      </c>
      <c r="D82" s="19" t="s">
        <v>57</v>
      </c>
      <c r="E82" s="21">
        <v>1</v>
      </c>
      <c r="F82" s="21">
        <v>17.29</v>
      </c>
      <c r="G82" s="22">
        <v>0.09</v>
      </c>
      <c r="H82" s="13">
        <f t="shared" si="8"/>
        <v>17.29</v>
      </c>
      <c r="I82" s="18">
        <f t="shared" si="9"/>
        <v>18.8461</v>
      </c>
      <c r="J82" s="13">
        <f t="shared" si="10"/>
        <v>17.29</v>
      </c>
      <c r="K82" s="13">
        <f t="shared" si="11"/>
        <v>18.8461</v>
      </c>
      <c r="L82" s="24" t="s">
        <v>89</v>
      </c>
      <c r="M82" s="13"/>
    </row>
    <row r="83" ht="40" customHeight="1" spans="1:13">
      <c r="A83" s="12">
        <v>79</v>
      </c>
      <c r="B83" s="19" t="s">
        <v>71</v>
      </c>
      <c r="C83" s="20" t="s">
        <v>90</v>
      </c>
      <c r="D83" s="19" t="s">
        <v>57</v>
      </c>
      <c r="E83" s="21">
        <v>1</v>
      </c>
      <c r="F83" s="21">
        <v>12.502</v>
      </c>
      <c r="G83" s="22">
        <v>0.09</v>
      </c>
      <c r="H83" s="13">
        <f t="shared" si="8"/>
        <v>12.502</v>
      </c>
      <c r="I83" s="18">
        <f t="shared" si="9"/>
        <v>13.62718</v>
      </c>
      <c r="J83" s="13">
        <f t="shared" si="10"/>
        <v>12.502</v>
      </c>
      <c r="K83" s="13">
        <f t="shared" si="11"/>
        <v>13.62718</v>
      </c>
      <c r="L83" s="24" t="s">
        <v>90</v>
      </c>
      <c r="M83" s="13"/>
    </row>
    <row r="84" ht="40" customHeight="1" spans="1:13">
      <c r="A84" s="12">
        <v>80</v>
      </c>
      <c r="B84" s="19" t="s">
        <v>76</v>
      </c>
      <c r="C84" s="20" t="s">
        <v>91</v>
      </c>
      <c r="D84" s="19" t="s">
        <v>57</v>
      </c>
      <c r="E84" s="21">
        <v>1</v>
      </c>
      <c r="F84" s="21">
        <v>3.318</v>
      </c>
      <c r="G84" s="22">
        <v>0.09</v>
      </c>
      <c r="H84" s="13">
        <f t="shared" si="8"/>
        <v>3.318</v>
      </c>
      <c r="I84" s="18">
        <f t="shared" si="9"/>
        <v>3.61662</v>
      </c>
      <c r="J84" s="13">
        <f t="shared" si="10"/>
        <v>3.318</v>
      </c>
      <c r="K84" s="13">
        <f t="shared" si="11"/>
        <v>3.61662</v>
      </c>
      <c r="L84" s="24" t="s">
        <v>91</v>
      </c>
      <c r="M84" s="13"/>
    </row>
    <row r="85" ht="40" customHeight="1" spans="1:13">
      <c r="A85" s="12">
        <v>81</v>
      </c>
      <c r="B85" s="19" t="s">
        <v>92</v>
      </c>
      <c r="C85" s="20" t="s">
        <v>93</v>
      </c>
      <c r="D85" s="19" t="s">
        <v>57</v>
      </c>
      <c r="E85" s="21">
        <v>1</v>
      </c>
      <c r="F85" s="21">
        <v>0.595</v>
      </c>
      <c r="G85" s="22">
        <v>0.09</v>
      </c>
      <c r="H85" s="13">
        <f t="shared" si="8"/>
        <v>0.595</v>
      </c>
      <c r="I85" s="18">
        <f t="shared" si="9"/>
        <v>0.64855</v>
      </c>
      <c r="J85" s="13">
        <f t="shared" si="10"/>
        <v>0.595</v>
      </c>
      <c r="K85" s="13">
        <f t="shared" si="11"/>
        <v>0.64855</v>
      </c>
      <c r="L85" s="24" t="s">
        <v>93</v>
      </c>
      <c r="M85" s="13"/>
    </row>
    <row r="86" ht="40" customHeight="1" spans="1:13">
      <c r="A86" s="12">
        <v>82</v>
      </c>
      <c r="B86" s="19" t="s">
        <v>92</v>
      </c>
      <c r="C86" s="20" t="s">
        <v>94</v>
      </c>
      <c r="D86" s="19" t="s">
        <v>57</v>
      </c>
      <c r="E86" s="21">
        <v>1</v>
      </c>
      <c r="F86" s="21">
        <v>0.721</v>
      </c>
      <c r="G86" s="22">
        <v>0.09</v>
      </c>
      <c r="H86" s="13">
        <f t="shared" si="8"/>
        <v>0.721</v>
      </c>
      <c r="I86" s="18">
        <f t="shared" si="9"/>
        <v>0.78589</v>
      </c>
      <c r="J86" s="13">
        <f t="shared" si="10"/>
        <v>0.721</v>
      </c>
      <c r="K86" s="13">
        <f t="shared" si="11"/>
        <v>0.78589</v>
      </c>
      <c r="L86" s="24" t="s">
        <v>94</v>
      </c>
      <c r="M86" s="13"/>
    </row>
    <row r="87" ht="40" customHeight="1" spans="1:13">
      <c r="A87" s="12">
        <v>83</v>
      </c>
      <c r="B87" s="19" t="s">
        <v>95</v>
      </c>
      <c r="C87" s="20" t="s">
        <v>96</v>
      </c>
      <c r="D87" s="19" t="s">
        <v>30</v>
      </c>
      <c r="E87" s="21">
        <v>1</v>
      </c>
      <c r="F87" s="21">
        <v>654.339</v>
      </c>
      <c r="G87" s="22">
        <v>0.09</v>
      </c>
      <c r="H87" s="13">
        <f t="shared" si="8"/>
        <v>654.339</v>
      </c>
      <c r="I87" s="18">
        <f t="shared" si="9"/>
        <v>713.22951</v>
      </c>
      <c r="J87" s="13">
        <f t="shared" si="10"/>
        <v>654.339</v>
      </c>
      <c r="K87" s="13">
        <f t="shared" si="11"/>
        <v>713.22951</v>
      </c>
      <c r="L87" s="24" t="s">
        <v>96</v>
      </c>
      <c r="M87" s="13"/>
    </row>
    <row r="88" ht="40" customHeight="1" spans="1:13">
      <c r="A88" s="12">
        <v>84</v>
      </c>
      <c r="B88" s="19" t="s">
        <v>97</v>
      </c>
      <c r="C88" s="20" t="s">
        <v>114</v>
      </c>
      <c r="D88" s="19" t="s">
        <v>30</v>
      </c>
      <c r="E88" s="21">
        <v>1</v>
      </c>
      <c r="F88" s="21">
        <v>133.28</v>
      </c>
      <c r="G88" s="22">
        <v>0.09</v>
      </c>
      <c r="H88" s="13">
        <f t="shared" si="8"/>
        <v>133.28</v>
      </c>
      <c r="I88" s="18">
        <f t="shared" si="9"/>
        <v>145.2752</v>
      </c>
      <c r="J88" s="13">
        <f t="shared" si="10"/>
        <v>133.28</v>
      </c>
      <c r="K88" s="13">
        <f t="shared" si="11"/>
        <v>145.2752</v>
      </c>
      <c r="L88" s="24" t="s">
        <v>114</v>
      </c>
      <c r="M88" s="13"/>
    </row>
    <row r="89" ht="40" customHeight="1" spans="1:13">
      <c r="A89" s="12">
        <v>85</v>
      </c>
      <c r="B89" s="19" t="s">
        <v>97</v>
      </c>
      <c r="C89" s="20" t="s">
        <v>98</v>
      </c>
      <c r="D89" s="19" t="s">
        <v>30</v>
      </c>
      <c r="E89" s="21">
        <v>1</v>
      </c>
      <c r="F89" s="21">
        <v>133.28</v>
      </c>
      <c r="G89" s="22">
        <v>0.09</v>
      </c>
      <c r="H89" s="13">
        <f t="shared" si="8"/>
        <v>133.28</v>
      </c>
      <c r="I89" s="18">
        <f t="shared" si="9"/>
        <v>145.2752</v>
      </c>
      <c r="J89" s="13">
        <f t="shared" si="10"/>
        <v>133.28</v>
      </c>
      <c r="K89" s="13">
        <f t="shared" si="11"/>
        <v>145.2752</v>
      </c>
      <c r="L89" s="24" t="s">
        <v>98</v>
      </c>
      <c r="M89" s="13"/>
    </row>
    <row r="90" ht="40" customHeight="1" spans="1:13">
      <c r="A90" s="12">
        <v>86</v>
      </c>
      <c r="B90" s="19" t="s">
        <v>97</v>
      </c>
      <c r="C90" s="20" t="s">
        <v>99</v>
      </c>
      <c r="D90" s="19" t="s">
        <v>30</v>
      </c>
      <c r="E90" s="21">
        <v>1</v>
      </c>
      <c r="F90" s="21">
        <v>21.882</v>
      </c>
      <c r="G90" s="22">
        <v>0.09</v>
      </c>
      <c r="H90" s="13">
        <f t="shared" si="8"/>
        <v>21.882</v>
      </c>
      <c r="I90" s="18">
        <f t="shared" si="9"/>
        <v>23.85138</v>
      </c>
      <c r="J90" s="13">
        <f t="shared" si="10"/>
        <v>21.882</v>
      </c>
      <c r="K90" s="13">
        <f t="shared" si="11"/>
        <v>23.85138</v>
      </c>
      <c r="L90" s="24" t="s">
        <v>99</v>
      </c>
      <c r="M90" s="13"/>
    </row>
    <row r="91" ht="40" customHeight="1" spans="1:13">
      <c r="A91" s="12">
        <v>87</v>
      </c>
      <c r="B91" s="19" t="s">
        <v>81</v>
      </c>
      <c r="C91" s="20" t="s">
        <v>82</v>
      </c>
      <c r="D91" s="19" t="s">
        <v>54</v>
      </c>
      <c r="E91" s="21">
        <v>1</v>
      </c>
      <c r="F91" s="21">
        <v>6.615</v>
      </c>
      <c r="G91" s="22">
        <v>0.09</v>
      </c>
      <c r="H91" s="13">
        <f t="shared" si="8"/>
        <v>6.615</v>
      </c>
      <c r="I91" s="18">
        <f t="shared" si="9"/>
        <v>7.21035</v>
      </c>
      <c r="J91" s="13">
        <f t="shared" si="10"/>
        <v>6.615</v>
      </c>
      <c r="K91" s="13">
        <f t="shared" si="11"/>
        <v>7.21035</v>
      </c>
      <c r="L91" s="24" t="s">
        <v>82</v>
      </c>
      <c r="M91" s="13"/>
    </row>
    <row r="92" ht="40" customHeight="1" spans="1:13">
      <c r="A92" s="12">
        <v>100</v>
      </c>
      <c r="B92" s="19" t="s">
        <v>28</v>
      </c>
      <c r="C92" s="20" t="s">
        <v>29</v>
      </c>
      <c r="D92" s="19" t="s">
        <v>30</v>
      </c>
      <c r="E92" s="21">
        <v>1</v>
      </c>
      <c r="F92" s="21">
        <v>2263.373</v>
      </c>
      <c r="G92" s="22">
        <v>0.09</v>
      </c>
      <c r="H92" s="13">
        <f t="shared" ref="H92:H130" si="12">F92</f>
        <v>2263.373</v>
      </c>
      <c r="I92" s="18">
        <f t="shared" ref="I92:I130" si="13">H92*1.09</f>
        <v>2467.07657</v>
      </c>
      <c r="J92" s="13">
        <f t="shared" ref="J92:J130" si="14">H92*E92</f>
        <v>2263.373</v>
      </c>
      <c r="K92" s="13">
        <f t="shared" ref="K92:K130" si="15">I92*E92</f>
        <v>2467.07657</v>
      </c>
      <c r="L92" s="24" t="s">
        <v>29</v>
      </c>
      <c r="M92" s="13"/>
    </row>
    <row r="93" ht="40" customHeight="1" spans="1:13">
      <c r="A93" s="12">
        <v>101</v>
      </c>
      <c r="B93" s="19" t="s">
        <v>31</v>
      </c>
      <c r="C93" s="20" t="s">
        <v>32</v>
      </c>
      <c r="D93" s="19" t="s">
        <v>30</v>
      </c>
      <c r="E93" s="21">
        <v>1</v>
      </c>
      <c r="F93" s="21">
        <v>1103.886</v>
      </c>
      <c r="G93" s="22">
        <v>0.09</v>
      </c>
      <c r="H93" s="13">
        <f t="shared" si="12"/>
        <v>1103.886</v>
      </c>
      <c r="I93" s="18">
        <f t="shared" si="13"/>
        <v>1203.23574</v>
      </c>
      <c r="J93" s="13">
        <f t="shared" si="14"/>
        <v>1103.886</v>
      </c>
      <c r="K93" s="13">
        <f t="shared" si="15"/>
        <v>1203.23574</v>
      </c>
      <c r="L93" s="24" t="s">
        <v>32</v>
      </c>
      <c r="M93" s="13"/>
    </row>
    <row r="94" ht="40" customHeight="1" spans="1:13">
      <c r="A94" s="12">
        <v>102</v>
      </c>
      <c r="B94" s="19" t="s">
        <v>33</v>
      </c>
      <c r="C94" s="20" t="s">
        <v>34</v>
      </c>
      <c r="D94" s="19" t="s">
        <v>30</v>
      </c>
      <c r="E94" s="21">
        <v>1</v>
      </c>
      <c r="F94" s="21">
        <v>37646.28</v>
      </c>
      <c r="G94" s="22">
        <v>0.09</v>
      </c>
      <c r="H94" s="13">
        <f t="shared" si="12"/>
        <v>37646.28</v>
      </c>
      <c r="I94" s="18">
        <f t="shared" si="13"/>
        <v>41034.4452</v>
      </c>
      <c r="J94" s="13">
        <f t="shared" si="14"/>
        <v>37646.28</v>
      </c>
      <c r="K94" s="13">
        <f t="shared" si="15"/>
        <v>41034.4452</v>
      </c>
      <c r="L94" s="24" t="s">
        <v>34</v>
      </c>
      <c r="M94" s="13"/>
    </row>
    <row r="95" ht="40" customHeight="1" spans="1:13">
      <c r="A95" s="12">
        <v>103</v>
      </c>
      <c r="B95" s="19" t="s">
        <v>38</v>
      </c>
      <c r="C95" s="20" t="s">
        <v>41</v>
      </c>
      <c r="D95" s="19" t="s">
        <v>40</v>
      </c>
      <c r="E95" s="21">
        <v>1</v>
      </c>
      <c r="F95" s="21">
        <v>256.186</v>
      </c>
      <c r="G95" s="22">
        <v>0.09</v>
      </c>
      <c r="H95" s="13">
        <f t="shared" si="12"/>
        <v>256.186</v>
      </c>
      <c r="I95" s="18">
        <f t="shared" si="13"/>
        <v>279.24274</v>
      </c>
      <c r="J95" s="13">
        <f t="shared" si="14"/>
        <v>256.186</v>
      </c>
      <c r="K95" s="13">
        <f t="shared" si="15"/>
        <v>279.24274</v>
      </c>
      <c r="L95" s="24" t="s">
        <v>41</v>
      </c>
      <c r="M95" s="13"/>
    </row>
    <row r="96" ht="40" customHeight="1" spans="1:13">
      <c r="A96" s="12">
        <v>104</v>
      </c>
      <c r="B96" s="19" t="s">
        <v>38</v>
      </c>
      <c r="C96" s="20" t="s">
        <v>42</v>
      </c>
      <c r="D96" s="19" t="s">
        <v>40</v>
      </c>
      <c r="E96" s="21">
        <v>1</v>
      </c>
      <c r="F96" s="21">
        <v>333.263</v>
      </c>
      <c r="G96" s="22">
        <v>0.09</v>
      </c>
      <c r="H96" s="13">
        <f t="shared" si="12"/>
        <v>333.263</v>
      </c>
      <c r="I96" s="18">
        <f t="shared" si="13"/>
        <v>363.25667</v>
      </c>
      <c r="J96" s="13">
        <f t="shared" si="14"/>
        <v>333.263</v>
      </c>
      <c r="K96" s="13">
        <f t="shared" si="15"/>
        <v>363.25667</v>
      </c>
      <c r="L96" s="24" t="s">
        <v>42</v>
      </c>
      <c r="M96" s="13"/>
    </row>
    <row r="97" ht="40" customHeight="1" spans="1:13">
      <c r="A97" s="12">
        <v>105</v>
      </c>
      <c r="B97" s="19" t="s">
        <v>44</v>
      </c>
      <c r="C97" s="20" t="s">
        <v>47</v>
      </c>
      <c r="D97" s="19" t="s">
        <v>46</v>
      </c>
      <c r="E97" s="21">
        <v>1</v>
      </c>
      <c r="F97" s="21">
        <v>1540.497</v>
      </c>
      <c r="G97" s="22">
        <v>0.09</v>
      </c>
      <c r="H97" s="13">
        <f t="shared" si="12"/>
        <v>1540.497</v>
      </c>
      <c r="I97" s="18">
        <f t="shared" si="13"/>
        <v>1679.14173</v>
      </c>
      <c r="J97" s="13">
        <f t="shared" si="14"/>
        <v>1540.497</v>
      </c>
      <c r="K97" s="13">
        <f t="shared" si="15"/>
        <v>1679.14173</v>
      </c>
      <c r="L97" s="24" t="s">
        <v>47</v>
      </c>
      <c r="M97" s="13"/>
    </row>
    <row r="98" ht="40" customHeight="1" spans="1:13">
      <c r="A98" s="12">
        <v>106</v>
      </c>
      <c r="B98" s="19" t="s">
        <v>52</v>
      </c>
      <c r="C98" s="20" t="s">
        <v>53</v>
      </c>
      <c r="D98" s="19" t="s">
        <v>54</v>
      </c>
      <c r="E98" s="21">
        <v>1</v>
      </c>
      <c r="F98" s="21">
        <v>98.14</v>
      </c>
      <c r="G98" s="22">
        <v>0.09</v>
      </c>
      <c r="H98" s="13">
        <f t="shared" si="12"/>
        <v>98.14</v>
      </c>
      <c r="I98" s="18">
        <f t="shared" si="13"/>
        <v>106.9726</v>
      </c>
      <c r="J98" s="13">
        <f t="shared" si="14"/>
        <v>98.14</v>
      </c>
      <c r="K98" s="13">
        <f t="shared" si="15"/>
        <v>106.9726</v>
      </c>
      <c r="L98" s="24" t="s">
        <v>53</v>
      </c>
      <c r="M98" s="13"/>
    </row>
    <row r="99" ht="40" customHeight="1" spans="1:13">
      <c r="A99" s="12">
        <v>107</v>
      </c>
      <c r="B99" s="19" t="s">
        <v>55</v>
      </c>
      <c r="C99" s="20" t="s">
        <v>115</v>
      </c>
      <c r="D99" s="19" t="s">
        <v>57</v>
      </c>
      <c r="E99" s="21">
        <v>1</v>
      </c>
      <c r="F99" s="21">
        <v>69.363</v>
      </c>
      <c r="G99" s="22">
        <v>0.09</v>
      </c>
      <c r="H99" s="13">
        <f t="shared" si="12"/>
        <v>69.363</v>
      </c>
      <c r="I99" s="18">
        <f t="shared" si="13"/>
        <v>75.60567</v>
      </c>
      <c r="J99" s="13">
        <f t="shared" si="14"/>
        <v>69.363</v>
      </c>
      <c r="K99" s="13">
        <f t="shared" si="15"/>
        <v>75.60567</v>
      </c>
      <c r="L99" s="24" t="s">
        <v>115</v>
      </c>
      <c r="M99" s="13"/>
    </row>
    <row r="100" ht="40" customHeight="1" spans="1:13">
      <c r="A100" s="12">
        <v>108</v>
      </c>
      <c r="B100" s="19" t="s">
        <v>58</v>
      </c>
      <c r="C100" s="20" t="s">
        <v>59</v>
      </c>
      <c r="D100" s="19" t="s">
        <v>60</v>
      </c>
      <c r="E100" s="21">
        <v>1</v>
      </c>
      <c r="F100" s="21">
        <v>129.5</v>
      </c>
      <c r="G100" s="22">
        <v>0.09</v>
      </c>
      <c r="H100" s="13">
        <f t="shared" si="12"/>
        <v>129.5</v>
      </c>
      <c r="I100" s="18">
        <f t="shared" si="13"/>
        <v>141.155</v>
      </c>
      <c r="J100" s="13">
        <f t="shared" si="14"/>
        <v>129.5</v>
      </c>
      <c r="K100" s="13">
        <f t="shared" si="15"/>
        <v>141.155</v>
      </c>
      <c r="L100" s="24" t="s">
        <v>59</v>
      </c>
      <c r="M100" s="13"/>
    </row>
    <row r="101" ht="40" customHeight="1" spans="1:13">
      <c r="A101" s="12">
        <v>109</v>
      </c>
      <c r="B101" s="19" t="s">
        <v>61</v>
      </c>
      <c r="C101" s="20" t="s">
        <v>62</v>
      </c>
      <c r="D101" s="19" t="s">
        <v>63</v>
      </c>
      <c r="E101" s="21">
        <v>1</v>
      </c>
      <c r="F101" s="21">
        <v>8881.915</v>
      </c>
      <c r="G101" s="22">
        <v>0.09</v>
      </c>
      <c r="H101" s="13">
        <f t="shared" si="12"/>
        <v>8881.915</v>
      </c>
      <c r="I101" s="18">
        <f t="shared" si="13"/>
        <v>9681.28735</v>
      </c>
      <c r="J101" s="13">
        <f t="shared" si="14"/>
        <v>8881.915</v>
      </c>
      <c r="K101" s="13">
        <f t="shared" si="15"/>
        <v>9681.28735</v>
      </c>
      <c r="L101" s="24" t="s">
        <v>62</v>
      </c>
      <c r="M101" s="13"/>
    </row>
    <row r="102" ht="40" customHeight="1" spans="1:13">
      <c r="A102" s="12">
        <v>110</v>
      </c>
      <c r="B102" s="19" t="s">
        <v>64</v>
      </c>
      <c r="C102" s="20" t="s">
        <v>65</v>
      </c>
      <c r="D102" s="19" t="s">
        <v>66</v>
      </c>
      <c r="E102" s="21">
        <v>1</v>
      </c>
      <c r="F102" s="21">
        <v>41.307</v>
      </c>
      <c r="G102" s="22">
        <v>0.09</v>
      </c>
      <c r="H102" s="13">
        <f t="shared" si="12"/>
        <v>41.307</v>
      </c>
      <c r="I102" s="18">
        <f t="shared" si="13"/>
        <v>45.02463</v>
      </c>
      <c r="J102" s="13">
        <f t="shared" si="14"/>
        <v>41.307</v>
      </c>
      <c r="K102" s="13">
        <f t="shared" si="15"/>
        <v>45.02463</v>
      </c>
      <c r="L102" s="24" t="s">
        <v>65</v>
      </c>
      <c r="M102" s="13"/>
    </row>
    <row r="103" ht="40" customHeight="1" spans="1:13">
      <c r="A103" s="12">
        <v>111</v>
      </c>
      <c r="B103" s="19" t="s">
        <v>64</v>
      </c>
      <c r="C103" s="20" t="s">
        <v>67</v>
      </c>
      <c r="D103" s="19" t="s">
        <v>66</v>
      </c>
      <c r="E103" s="21">
        <v>1</v>
      </c>
      <c r="F103" s="21">
        <v>8.533</v>
      </c>
      <c r="G103" s="22">
        <v>0.09</v>
      </c>
      <c r="H103" s="13">
        <f t="shared" si="12"/>
        <v>8.533</v>
      </c>
      <c r="I103" s="18">
        <f t="shared" si="13"/>
        <v>9.30097</v>
      </c>
      <c r="J103" s="13">
        <f t="shared" si="14"/>
        <v>8.533</v>
      </c>
      <c r="K103" s="13">
        <f t="shared" si="15"/>
        <v>9.30097</v>
      </c>
      <c r="L103" s="24" t="s">
        <v>67</v>
      </c>
      <c r="M103" s="13"/>
    </row>
    <row r="104" ht="40" customHeight="1" spans="1:13">
      <c r="A104" s="12">
        <v>112</v>
      </c>
      <c r="B104" s="19" t="s">
        <v>64</v>
      </c>
      <c r="C104" s="20" t="s">
        <v>68</v>
      </c>
      <c r="D104" s="19" t="s">
        <v>66</v>
      </c>
      <c r="E104" s="21">
        <v>1</v>
      </c>
      <c r="F104" s="21">
        <v>17.507</v>
      </c>
      <c r="G104" s="22">
        <v>0.09</v>
      </c>
      <c r="H104" s="13">
        <f t="shared" si="12"/>
        <v>17.507</v>
      </c>
      <c r="I104" s="18">
        <f t="shared" si="13"/>
        <v>19.08263</v>
      </c>
      <c r="J104" s="13">
        <f t="shared" si="14"/>
        <v>17.507</v>
      </c>
      <c r="K104" s="13">
        <f t="shared" si="15"/>
        <v>19.08263</v>
      </c>
      <c r="L104" s="24" t="s">
        <v>68</v>
      </c>
      <c r="M104" s="13"/>
    </row>
    <row r="105" ht="40" customHeight="1" spans="1:13">
      <c r="A105" s="12">
        <v>113</v>
      </c>
      <c r="B105" s="19" t="s">
        <v>69</v>
      </c>
      <c r="C105" s="20" t="s">
        <v>70</v>
      </c>
      <c r="D105" s="19" t="s">
        <v>54</v>
      </c>
      <c r="E105" s="21">
        <v>1</v>
      </c>
      <c r="F105" s="21">
        <v>456.757</v>
      </c>
      <c r="G105" s="22">
        <v>0.09</v>
      </c>
      <c r="H105" s="13">
        <f t="shared" si="12"/>
        <v>456.757</v>
      </c>
      <c r="I105" s="18">
        <f t="shared" si="13"/>
        <v>497.86513</v>
      </c>
      <c r="J105" s="13">
        <f t="shared" si="14"/>
        <v>456.757</v>
      </c>
      <c r="K105" s="13">
        <f t="shared" si="15"/>
        <v>497.86513</v>
      </c>
      <c r="L105" s="24" t="s">
        <v>70</v>
      </c>
      <c r="M105" s="13"/>
    </row>
    <row r="106" ht="40" customHeight="1" spans="1:13">
      <c r="A106" s="12">
        <v>114</v>
      </c>
      <c r="B106" s="19" t="s">
        <v>116</v>
      </c>
      <c r="C106" s="20" t="s">
        <v>117</v>
      </c>
      <c r="D106" s="19" t="s">
        <v>30</v>
      </c>
      <c r="E106" s="21">
        <v>1</v>
      </c>
      <c r="F106" s="21">
        <v>665.357</v>
      </c>
      <c r="G106" s="22">
        <v>0.09</v>
      </c>
      <c r="H106" s="13">
        <f t="shared" si="12"/>
        <v>665.357</v>
      </c>
      <c r="I106" s="18">
        <f t="shared" si="13"/>
        <v>725.23913</v>
      </c>
      <c r="J106" s="13">
        <f t="shared" si="14"/>
        <v>665.357</v>
      </c>
      <c r="K106" s="13">
        <f t="shared" si="15"/>
        <v>725.23913</v>
      </c>
      <c r="L106" s="24" t="s">
        <v>117</v>
      </c>
      <c r="M106" s="13"/>
    </row>
    <row r="107" ht="40" customHeight="1" spans="1:13">
      <c r="A107" s="12">
        <v>115</v>
      </c>
      <c r="B107" s="19" t="s">
        <v>71</v>
      </c>
      <c r="C107" s="20" t="s">
        <v>73</v>
      </c>
      <c r="D107" s="19" t="s">
        <v>57</v>
      </c>
      <c r="E107" s="21">
        <v>1</v>
      </c>
      <c r="F107" s="21">
        <v>7.616</v>
      </c>
      <c r="G107" s="22">
        <v>0.09</v>
      </c>
      <c r="H107" s="13">
        <f t="shared" si="12"/>
        <v>7.616</v>
      </c>
      <c r="I107" s="18">
        <f t="shared" si="13"/>
        <v>8.30144</v>
      </c>
      <c r="J107" s="13">
        <f t="shared" si="14"/>
        <v>7.616</v>
      </c>
      <c r="K107" s="13">
        <f t="shared" si="15"/>
        <v>8.30144</v>
      </c>
      <c r="L107" s="24" t="s">
        <v>73</v>
      </c>
      <c r="M107" s="13"/>
    </row>
    <row r="108" ht="40" customHeight="1" spans="1:13">
      <c r="A108" s="12">
        <v>116</v>
      </c>
      <c r="B108" s="19" t="s">
        <v>71</v>
      </c>
      <c r="C108" s="20" t="s">
        <v>72</v>
      </c>
      <c r="D108" s="19" t="s">
        <v>57</v>
      </c>
      <c r="E108" s="21">
        <v>1</v>
      </c>
      <c r="F108" s="21">
        <v>9.954</v>
      </c>
      <c r="G108" s="22">
        <v>0.09</v>
      </c>
      <c r="H108" s="13">
        <f t="shared" si="12"/>
        <v>9.954</v>
      </c>
      <c r="I108" s="18">
        <f t="shared" si="13"/>
        <v>10.84986</v>
      </c>
      <c r="J108" s="13">
        <f t="shared" si="14"/>
        <v>9.954</v>
      </c>
      <c r="K108" s="13">
        <f t="shared" si="15"/>
        <v>10.84986</v>
      </c>
      <c r="L108" s="24" t="s">
        <v>72</v>
      </c>
      <c r="M108" s="13"/>
    </row>
    <row r="109" ht="40" customHeight="1" spans="1:13">
      <c r="A109" s="12">
        <v>117</v>
      </c>
      <c r="B109" s="19" t="s">
        <v>74</v>
      </c>
      <c r="C109" s="20" t="s">
        <v>75</v>
      </c>
      <c r="D109" s="19" t="s">
        <v>57</v>
      </c>
      <c r="E109" s="21">
        <v>1</v>
      </c>
      <c r="F109" s="21">
        <v>3.248</v>
      </c>
      <c r="G109" s="22">
        <v>0.09</v>
      </c>
      <c r="H109" s="13">
        <f t="shared" si="12"/>
        <v>3.248</v>
      </c>
      <c r="I109" s="18">
        <f t="shared" si="13"/>
        <v>3.54032</v>
      </c>
      <c r="J109" s="13">
        <f t="shared" si="14"/>
        <v>3.248</v>
      </c>
      <c r="K109" s="13">
        <f t="shared" si="15"/>
        <v>3.54032</v>
      </c>
      <c r="L109" s="24" t="s">
        <v>75</v>
      </c>
      <c r="M109" s="13"/>
    </row>
    <row r="110" ht="40" customHeight="1" spans="1:13">
      <c r="A110" s="12">
        <v>118</v>
      </c>
      <c r="B110" s="19" t="s">
        <v>76</v>
      </c>
      <c r="C110" s="20" t="s">
        <v>77</v>
      </c>
      <c r="D110" s="19" t="s">
        <v>57</v>
      </c>
      <c r="E110" s="21">
        <v>1</v>
      </c>
      <c r="F110" s="21">
        <v>3.318</v>
      </c>
      <c r="G110" s="22">
        <v>0.09</v>
      </c>
      <c r="H110" s="13">
        <f t="shared" si="12"/>
        <v>3.318</v>
      </c>
      <c r="I110" s="18">
        <f t="shared" si="13"/>
        <v>3.61662</v>
      </c>
      <c r="J110" s="13">
        <f t="shared" si="14"/>
        <v>3.318</v>
      </c>
      <c r="K110" s="13">
        <f t="shared" si="15"/>
        <v>3.61662</v>
      </c>
      <c r="L110" s="24" t="s">
        <v>77</v>
      </c>
      <c r="M110" s="13"/>
    </row>
    <row r="111" ht="40" customHeight="1" spans="1:13">
      <c r="A111" s="12">
        <v>119</v>
      </c>
      <c r="B111" s="19" t="s">
        <v>76</v>
      </c>
      <c r="C111" s="20" t="s">
        <v>91</v>
      </c>
      <c r="D111" s="19" t="s">
        <v>57</v>
      </c>
      <c r="E111" s="21">
        <v>1</v>
      </c>
      <c r="F111" s="21">
        <v>3.318</v>
      </c>
      <c r="G111" s="22">
        <v>0.09</v>
      </c>
      <c r="H111" s="13">
        <f t="shared" si="12"/>
        <v>3.318</v>
      </c>
      <c r="I111" s="18">
        <f t="shared" si="13"/>
        <v>3.61662</v>
      </c>
      <c r="J111" s="13">
        <f t="shared" si="14"/>
        <v>3.318</v>
      </c>
      <c r="K111" s="13">
        <f t="shared" si="15"/>
        <v>3.61662</v>
      </c>
      <c r="L111" s="24" t="s">
        <v>91</v>
      </c>
      <c r="M111" s="13"/>
    </row>
    <row r="112" ht="40" customHeight="1" spans="1:13">
      <c r="A112" s="12">
        <v>120</v>
      </c>
      <c r="B112" s="19" t="s">
        <v>92</v>
      </c>
      <c r="C112" s="20" t="s">
        <v>93</v>
      </c>
      <c r="D112" s="19" t="s">
        <v>57</v>
      </c>
      <c r="E112" s="21">
        <v>1</v>
      </c>
      <c r="F112" s="21">
        <v>0.616</v>
      </c>
      <c r="G112" s="22">
        <v>0.09</v>
      </c>
      <c r="H112" s="13">
        <f t="shared" si="12"/>
        <v>0.616</v>
      </c>
      <c r="I112" s="18">
        <f t="shared" si="13"/>
        <v>0.67144</v>
      </c>
      <c r="J112" s="13">
        <f t="shared" si="14"/>
        <v>0.616</v>
      </c>
      <c r="K112" s="13">
        <f t="shared" si="15"/>
        <v>0.67144</v>
      </c>
      <c r="L112" s="24" t="s">
        <v>93</v>
      </c>
      <c r="M112" s="13"/>
    </row>
    <row r="113" ht="40" customHeight="1" spans="1:13">
      <c r="A113" s="12">
        <v>121</v>
      </c>
      <c r="B113" s="19" t="s">
        <v>85</v>
      </c>
      <c r="C113" s="20" t="s">
        <v>118</v>
      </c>
      <c r="D113" s="19" t="s">
        <v>46</v>
      </c>
      <c r="E113" s="21">
        <v>1</v>
      </c>
      <c r="F113" s="21">
        <v>1023.211</v>
      </c>
      <c r="G113" s="22">
        <v>0.09</v>
      </c>
      <c r="H113" s="13">
        <f t="shared" si="12"/>
        <v>1023.211</v>
      </c>
      <c r="I113" s="18">
        <f t="shared" si="13"/>
        <v>1115.29999</v>
      </c>
      <c r="J113" s="13">
        <f t="shared" si="14"/>
        <v>1023.211</v>
      </c>
      <c r="K113" s="13">
        <f t="shared" si="15"/>
        <v>1115.29999</v>
      </c>
      <c r="L113" s="24" t="s">
        <v>118</v>
      </c>
      <c r="M113" s="13"/>
    </row>
    <row r="114" ht="40" customHeight="1" spans="1:13">
      <c r="A114" s="12">
        <v>122</v>
      </c>
      <c r="B114" s="19" t="s">
        <v>85</v>
      </c>
      <c r="C114" s="20" t="s">
        <v>86</v>
      </c>
      <c r="D114" s="19" t="s">
        <v>46</v>
      </c>
      <c r="E114" s="21">
        <v>1</v>
      </c>
      <c r="F114" s="21">
        <v>1026.165</v>
      </c>
      <c r="G114" s="22">
        <v>0.09</v>
      </c>
      <c r="H114" s="13">
        <f t="shared" si="12"/>
        <v>1026.165</v>
      </c>
      <c r="I114" s="18">
        <f t="shared" si="13"/>
        <v>1118.51985</v>
      </c>
      <c r="J114" s="13">
        <f t="shared" si="14"/>
        <v>1026.165</v>
      </c>
      <c r="K114" s="13">
        <f t="shared" si="15"/>
        <v>1118.51985</v>
      </c>
      <c r="L114" s="24" t="s">
        <v>86</v>
      </c>
      <c r="M114" s="13"/>
    </row>
    <row r="115" ht="40" customHeight="1" spans="1:13">
      <c r="A115" s="12">
        <v>123</v>
      </c>
      <c r="B115" s="19" t="s">
        <v>85</v>
      </c>
      <c r="C115" s="20" t="s">
        <v>119</v>
      </c>
      <c r="D115" s="19" t="s">
        <v>46</v>
      </c>
      <c r="E115" s="21">
        <v>1</v>
      </c>
      <c r="F115" s="21">
        <v>614.187</v>
      </c>
      <c r="G115" s="22">
        <v>0.09</v>
      </c>
      <c r="H115" s="13">
        <f t="shared" si="12"/>
        <v>614.187</v>
      </c>
      <c r="I115" s="18">
        <f t="shared" si="13"/>
        <v>669.46383</v>
      </c>
      <c r="J115" s="13">
        <f t="shared" si="14"/>
        <v>614.187</v>
      </c>
      <c r="K115" s="13">
        <f t="shared" si="15"/>
        <v>669.46383</v>
      </c>
      <c r="L115" s="24" t="s">
        <v>119</v>
      </c>
      <c r="M115" s="13"/>
    </row>
    <row r="116" ht="40" customHeight="1" spans="1:13">
      <c r="A116" s="12">
        <v>124</v>
      </c>
      <c r="B116" s="19" t="s">
        <v>81</v>
      </c>
      <c r="C116" s="20" t="s">
        <v>82</v>
      </c>
      <c r="D116" s="19" t="s">
        <v>54</v>
      </c>
      <c r="E116" s="21">
        <v>1</v>
      </c>
      <c r="F116" s="21">
        <v>6.615</v>
      </c>
      <c r="G116" s="22">
        <v>0.09</v>
      </c>
      <c r="H116" s="13">
        <f t="shared" si="12"/>
        <v>6.615</v>
      </c>
      <c r="I116" s="18">
        <f t="shared" si="13"/>
        <v>7.21035</v>
      </c>
      <c r="J116" s="13">
        <f t="shared" si="14"/>
        <v>6.615</v>
      </c>
      <c r="K116" s="13">
        <f t="shared" si="15"/>
        <v>7.21035</v>
      </c>
      <c r="L116" s="24" t="s">
        <v>82</v>
      </c>
      <c r="M116" s="13"/>
    </row>
    <row r="117" ht="40" customHeight="1" spans="1:13">
      <c r="A117" s="12">
        <v>125</v>
      </c>
      <c r="B117" s="19" t="s">
        <v>83</v>
      </c>
      <c r="C117" s="20" t="s">
        <v>84</v>
      </c>
      <c r="D117" s="19" t="s">
        <v>54</v>
      </c>
      <c r="E117" s="21">
        <v>1</v>
      </c>
      <c r="F117" s="21">
        <v>141.302</v>
      </c>
      <c r="G117" s="22">
        <v>0.09</v>
      </c>
      <c r="H117" s="13">
        <f t="shared" si="12"/>
        <v>141.302</v>
      </c>
      <c r="I117" s="18">
        <f t="shared" si="13"/>
        <v>154.01918</v>
      </c>
      <c r="J117" s="13">
        <f t="shared" si="14"/>
        <v>141.302</v>
      </c>
      <c r="K117" s="13">
        <f t="shared" si="15"/>
        <v>154.01918</v>
      </c>
      <c r="L117" s="24" t="s">
        <v>84</v>
      </c>
      <c r="M117" s="13"/>
    </row>
    <row r="118" s="1" customFormat="1" ht="41" customHeight="1" spans="1:13">
      <c r="A118" s="12">
        <v>126</v>
      </c>
      <c r="B118" s="26" t="s">
        <v>120</v>
      </c>
      <c r="C118" s="27" t="s">
        <v>121</v>
      </c>
      <c r="D118" s="27" t="s">
        <v>122</v>
      </c>
      <c r="E118" s="21">
        <v>1</v>
      </c>
      <c r="F118" s="28">
        <v>262.5</v>
      </c>
      <c r="G118" s="22">
        <v>0.09</v>
      </c>
      <c r="H118" s="13">
        <f t="shared" si="12"/>
        <v>262.5</v>
      </c>
      <c r="I118" s="18">
        <f t="shared" si="13"/>
        <v>286.125</v>
      </c>
      <c r="J118" s="13">
        <f t="shared" si="14"/>
        <v>262.5</v>
      </c>
      <c r="K118" s="13">
        <f t="shared" si="15"/>
        <v>286.125</v>
      </c>
      <c r="L118" s="24" t="s">
        <v>121</v>
      </c>
      <c r="M118" s="18"/>
    </row>
    <row r="119" s="1" customFormat="1" ht="41" customHeight="1" spans="1:13">
      <c r="A119" s="12">
        <v>127</v>
      </c>
      <c r="B119" s="26" t="s">
        <v>123</v>
      </c>
      <c r="C119" s="27" t="s">
        <v>124</v>
      </c>
      <c r="D119" s="27" t="s">
        <v>122</v>
      </c>
      <c r="E119" s="21">
        <v>1</v>
      </c>
      <c r="F119" s="28">
        <v>52.5</v>
      </c>
      <c r="G119" s="22">
        <v>0.09</v>
      </c>
      <c r="H119" s="13">
        <f t="shared" si="12"/>
        <v>52.5</v>
      </c>
      <c r="I119" s="18">
        <f t="shared" si="13"/>
        <v>57.225</v>
      </c>
      <c r="J119" s="13">
        <f t="shared" si="14"/>
        <v>52.5</v>
      </c>
      <c r="K119" s="13">
        <f t="shared" si="15"/>
        <v>57.225</v>
      </c>
      <c r="L119" s="24" t="s">
        <v>124</v>
      </c>
      <c r="M119" s="18"/>
    </row>
    <row r="120" s="1" customFormat="1" ht="41" customHeight="1" spans="1:13">
      <c r="A120" s="12">
        <v>128</v>
      </c>
      <c r="B120" s="26" t="s">
        <v>125</v>
      </c>
      <c r="C120" s="27" t="s">
        <v>126</v>
      </c>
      <c r="D120" s="27" t="s">
        <v>127</v>
      </c>
      <c r="E120" s="21">
        <v>1</v>
      </c>
      <c r="F120" s="28">
        <v>4060</v>
      </c>
      <c r="G120" s="22">
        <v>0.09</v>
      </c>
      <c r="H120" s="13">
        <f t="shared" si="12"/>
        <v>4060</v>
      </c>
      <c r="I120" s="18">
        <f t="shared" si="13"/>
        <v>4425.4</v>
      </c>
      <c r="J120" s="13">
        <f t="shared" si="14"/>
        <v>4060</v>
      </c>
      <c r="K120" s="13">
        <f t="shared" si="15"/>
        <v>4425.4</v>
      </c>
      <c r="L120" s="24" t="s">
        <v>126</v>
      </c>
      <c r="M120" s="18"/>
    </row>
    <row r="121" s="1" customFormat="1" ht="41" customHeight="1" spans="1:13">
      <c r="A121" s="12">
        <v>129</v>
      </c>
      <c r="B121" s="27" t="s">
        <v>55</v>
      </c>
      <c r="C121" s="27" t="s">
        <v>128</v>
      </c>
      <c r="D121" s="27" t="s">
        <v>57</v>
      </c>
      <c r="E121" s="21">
        <v>1</v>
      </c>
      <c r="F121" s="28">
        <v>54.6</v>
      </c>
      <c r="G121" s="22">
        <v>0.09</v>
      </c>
      <c r="H121" s="13">
        <f t="shared" si="12"/>
        <v>54.6</v>
      </c>
      <c r="I121" s="18">
        <f t="shared" si="13"/>
        <v>59.514</v>
      </c>
      <c r="J121" s="13">
        <f t="shared" si="14"/>
        <v>54.6</v>
      </c>
      <c r="K121" s="13">
        <f t="shared" si="15"/>
        <v>59.514</v>
      </c>
      <c r="L121" s="24" t="s">
        <v>128</v>
      </c>
      <c r="M121" s="18"/>
    </row>
    <row r="122" s="1" customFormat="1" ht="41" customHeight="1" spans="1:13">
      <c r="A122" s="12">
        <v>130</v>
      </c>
      <c r="B122" s="27" t="s">
        <v>55</v>
      </c>
      <c r="C122" s="27" t="s">
        <v>129</v>
      </c>
      <c r="D122" s="27" t="s">
        <v>57</v>
      </c>
      <c r="E122" s="21">
        <v>1</v>
      </c>
      <c r="F122" s="28">
        <v>45.5</v>
      </c>
      <c r="G122" s="22">
        <v>0.09</v>
      </c>
      <c r="H122" s="13">
        <f t="shared" si="12"/>
        <v>45.5</v>
      </c>
      <c r="I122" s="18">
        <f t="shared" si="13"/>
        <v>49.595</v>
      </c>
      <c r="J122" s="13">
        <f t="shared" si="14"/>
        <v>45.5</v>
      </c>
      <c r="K122" s="13">
        <f t="shared" si="15"/>
        <v>49.595</v>
      </c>
      <c r="L122" s="24" t="s">
        <v>129</v>
      </c>
      <c r="M122" s="18"/>
    </row>
    <row r="123" s="1" customFormat="1" ht="41" customHeight="1" spans="1:13">
      <c r="A123" s="12">
        <v>131</v>
      </c>
      <c r="B123" s="27" t="s">
        <v>130</v>
      </c>
      <c r="C123" s="27" t="s">
        <v>131</v>
      </c>
      <c r="D123" s="27" t="s">
        <v>57</v>
      </c>
      <c r="E123" s="21">
        <v>1</v>
      </c>
      <c r="F123" s="28">
        <v>4.55</v>
      </c>
      <c r="G123" s="22">
        <v>0.09</v>
      </c>
      <c r="H123" s="13">
        <f t="shared" si="12"/>
        <v>4.55</v>
      </c>
      <c r="I123" s="18">
        <f t="shared" si="13"/>
        <v>4.9595</v>
      </c>
      <c r="J123" s="13">
        <f t="shared" si="14"/>
        <v>4.55</v>
      </c>
      <c r="K123" s="13">
        <f t="shared" si="15"/>
        <v>4.9595</v>
      </c>
      <c r="L123" s="24" t="s">
        <v>131</v>
      </c>
      <c r="M123" s="18"/>
    </row>
    <row r="124" s="1" customFormat="1" ht="41" customHeight="1" spans="1:13">
      <c r="A124" s="12">
        <v>132</v>
      </c>
      <c r="B124" s="27" t="s">
        <v>130</v>
      </c>
      <c r="C124" s="27" t="s">
        <v>132</v>
      </c>
      <c r="D124" s="27" t="s">
        <v>57</v>
      </c>
      <c r="E124" s="21">
        <v>1</v>
      </c>
      <c r="F124" s="28">
        <v>12.95</v>
      </c>
      <c r="G124" s="22">
        <v>0.09</v>
      </c>
      <c r="H124" s="13">
        <f t="shared" si="12"/>
        <v>12.95</v>
      </c>
      <c r="I124" s="18">
        <f t="shared" si="13"/>
        <v>14.1155</v>
      </c>
      <c r="J124" s="13">
        <f t="shared" si="14"/>
        <v>12.95</v>
      </c>
      <c r="K124" s="13">
        <f t="shared" si="15"/>
        <v>14.1155</v>
      </c>
      <c r="L124" s="24" t="s">
        <v>132</v>
      </c>
      <c r="M124" s="18"/>
    </row>
    <row r="125" s="1" customFormat="1" ht="41" customHeight="1" spans="1:13">
      <c r="A125" s="12">
        <v>133</v>
      </c>
      <c r="B125" s="27" t="s">
        <v>130</v>
      </c>
      <c r="C125" s="27" t="s">
        <v>133</v>
      </c>
      <c r="D125" s="27" t="s">
        <v>57</v>
      </c>
      <c r="E125" s="21">
        <v>1</v>
      </c>
      <c r="F125" s="28">
        <v>17.92</v>
      </c>
      <c r="G125" s="22">
        <v>0.09</v>
      </c>
      <c r="H125" s="13">
        <f t="shared" si="12"/>
        <v>17.92</v>
      </c>
      <c r="I125" s="18">
        <f t="shared" si="13"/>
        <v>19.5328</v>
      </c>
      <c r="J125" s="13">
        <f t="shared" si="14"/>
        <v>17.92</v>
      </c>
      <c r="K125" s="13">
        <f t="shared" si="15"/>
        <v>19.5328</v>
      </c>
      <c r="L125" s="24" t="s">
        <v>133</v>
      </c>
      <c r="M125" s="18"/>
    </row>
    <row r="126" s="1" customFormat="1" ht="41" customHeight="1" spans="1:13">
      <c r="A126" s="12">
        <v>134</v>
      </c>
      <c r="B126" s="27" t="s">
        <v>134</v>
      </c>
      <c r="C126" s="27" t="s">
        <v>135</v>
      </c>
      <c r="D126" s="27" t="s">
        <v>136</v>
      </c>
      <c r="E126" s="21">
        <v>1</v>
      </c>
      <c r="F126" s="28">
        <v>455</v>
      </c>
      <c r="G126" s="22">
        <v>0.09</v>
      </c>
      <c r="H126" s="13">
        <f t="shared" si="12"/>
        <v>455</v>
      </c>
      <c r="I126" s="18">
        <f t="shared" si="13"/>
        <v>495.95</v>
      </c>
      <c r="J126" s="13">
        <f t="shared" si="14"/>
        <v>455</v>
      </c>
      <c r="K126" s="13">
        <f t="shared" si="15"/>
        <v>495.95</v>
      </c>
      <c r="L126" s="24" t="s">
        <v>135</v>
      </c>
      <c r="M126" s="18"/>
    </row>
    <row r="127" s="1" customFormat="1" ht="41" customHeight="1" spans="1:13">
      <c r="A127" s="12">
        <v>135</v>
      </c>
      <c r="B127" s="27" t="s">
        <v>134</v>
      </c>
      <c r="C127" s="27" t="s">
        <v>137</v>
      </c>
      <c r="D127" s="27" t="s">
        <v>136</v>
      </c>
      <c r="E127" s="21">
        <v>1</v>
      </c>
      <c r="F127" s="28">
        <v>602</v>
      </c>
      <c r="G127" s="22">
        <v>0.09</v>
      </c>
      <c r="H127" s="13">
        <f t="shared" si="12"/>
        <v>602</v>
      </c>
      <c r="I127" s="18">
        <f t="shared" si="13"/>
        <v>656.18</v>
      </c>
      <c r="J127" s="13">
        <f t="shared" si="14"/>
        <v>602</v>
      </c>
      <c r="K127" s="13">
        <f t="shared" si="15"/>
        <v>656.18</v>
      </c>
      <c r="L127" s="24" t="s">
        <v>137</v>
      </c>
      <c r="M127" s="18"/>
    </row>
    <row r="128" s="1" customFormat="1" ht="41" customHeight="1" spans="1:13">
      <c r="A128" s="12">
        <v>136</v>
      </c>
      <c r="B128" s="27" t="s">
        <v>138</v>
      </c>
      <c r="C128" s="27" t="s">
        <v>139</v>
      </c>
      <c r="D128" s="27" t="s">
        <v>140</v>
      </c>
      <c r="E128" s="21">
        <v>1</v>
      </c>
      <c r="F128" s="28">
        <v>10</v>
      </c>
      <c r="G128" s="22">
        <v>0.09</v>
      </c>
      <c r="H128" s="13">
        <f t="shared" si="12"/>
        <v>10</v>
      </c>
      <c r="I128" s="18">
        <f t="shared" si="13"/>
        <v>10.9</v>
      </c>
      <c r="J128" s="13">
        <f t="shared" si="14"/>
        <v>10</v>
      </c>
      <c r="K128" s="13">
        <f t="shared" si="15"/>
        <v>10.9</v>
      </c>
      <c r="L128" s="24" t="s">
        <v>139</v>
      </c>
      <c r="M128" s="18"/>
    </row>
    <row r="129" s="1" customFormat="1" ht="41" customHeight="1" spans="1:17">
      <c r="A129" s="12">
        <v>137</v>
      </c>
      <c r="B129" s="19" t="s">
        <v>141</v>
      </c>
      <c r="C129" s="27" t="s">
        <v>142</v>
      </c>
      <c r="D129" s="27" t="s">
        <v>140</v>
      </c>
      <c r="E129" s="21">
        <v>1</v>
      </c>
      <c r="F129" s="21">
        <v>9</v>
      </c>
      <c r="G129" s="22">
        <v>0.09</v>
      </c>
      <c r="H129" s="13">
        <f t="shared" si="12"/>
        <v>9</v>
      </c>
      <c r="I129" s="18">
        <f t="shared" si="13"/>
        <v>9.81</v>
      </c>
      <c r="J129" s="13">
        <f t="shared" si="14"/>
        <v>9</v>
      </c>
      <c r="K129" s="13">
        <f t="shared" si="15"/>
        <v>9.81</v>
      </c>
      <c r="L129" s="24" t="s">
        <v>142</v>
      </c>
      <c r="M129" s="18"/>
      <c r="P129" s="29"/>
      <c r="Q129" s="29"/>
    </row>
    <row r="130" s="1" customFormat="1" ht="41" customHeight="1" spans="1:17">
      <c r="A130" s="12">
        <v>138</v>
      </c>
      <c r="B130" s="30" t="s">
        <v>143</v>
      </c>
      <c r="C130" s="18" t="s">
        <v>144</v>
      </c>
      <c r="D130" s="18" t="s">
        <v>127</v>
      </c>
      <c r="E130" s="13">
        <v>1</v>
      </c>
      <c r="F130" s="18">
        <v>1541128.940212</v>
      </c>
      <c r="G130" s="22">
        <v>0.09</v>
      </c>
      <c r="H130" s="13">
        <f t="shared" si="12"/>
        <v>1541128.940212</v>
      </c>
      <c r="I130" s="18">
        <f t="shared" si="13"/>
        <v>1679830.54483108</v>
      </c>
      <c r="J130" s="13">
        <f t="shared" si="14"/>
        <v>1541128.940212</v>
      </c>
      <c r="K130" s="13">
        <f t="shared" si="15"/>
        <v>1679830.54483108</v>
      </c>
      <c r="L130" s="18" t="s">
        <v>144</v>
      </c>
      <c r="M130" s="18"/>
    </row>
    <row r="131" s="1" customFormat="1" ht="41" customHeight="1" spans="1:17">
      <c r="A131" s="31" t="s">
        <v>145</v>
      </c>
      <c r="B131" s="18"/>
      <c r="C131" s="18"/>
      <c r="D131" s="18"/>
      <c r="E131" s="13"/>
      <c r="F131" s="18"/>
      <c r="G131" s="32"/>
      <c r="H131" s="18"/>
      <c r="I131" s="18"/>
      <c r="J131" s="18">
        <f>SUM(J5:J130)</f>
        <v>1774421.638212</v>
      </c>
      <c r="K131" s="18">
        <f>SUM(K5:K130)</f>
        <v>1934119.58565108</v>
      </c>
      <c r="L131" s="18"/>
      <c r="M131" s="18"/>
    </row>
    <row r="132" ht="340" customHeight="1" spans="1:17">
      <c r="A132" s="33" t="s">
        <v>146</v>
      </c>
      <c r="B132" s="34"/>
      <c r="C132" s="34"/>
      <c r="D132" s="34"/>
      <c r="E132" s="34"/>
      <c r="F132" s="34"/>
      <c r="G132" s="34"/>
      <c r="H132" s="34"/>
      <c r="I132" s="34"/>
      <c r="J132" s="34"/>
      <c r="K132" s="34"/>
      <c r="L132" s="34"/>
      <c r="M132" s="35"/>
    </row>
  </sheetData>
  <mergeCells count="3">
    <mergeCell ref="A1:M1"/>
    <mergeCell ref="A2:M2"/>
    <mergeCell ref="A132:M13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67583</dc:creator>
  <cp:lastModifiedBy>張張</cp:lastModifiedBy>
  <dcterms:created xsi:type="dcterms:W3CDTF">2026-07-07T09:32:00Z</dcterms:created>
  <dcterms:modified xsi:type="dcterms:W3CDTF">2026-09-16T01:39:24Z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FC42BC2D15884E9880A972FE99896911_13</vt:lpwstr>
  </property>
  <property fmtid="{D5CDD505-2E9C-101B-9397-08002B2CF9AE}" pid="3" name="KSOProductBuildVer">
    <vt:lpwstr>2052-12.1.0.28505</vt:lpwstr>
  </property>
  <property fmtid="{D5CDD505-2E9C-101B-9397-08002B2CF9AE}" pid="4" name="CalculationRule">
    <vt:i4>1</vt:i4>
  </property>
</Properties>
</file>