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清单 (模板)" sheetId="5" r:id="rId1"/>
  </sheets>
  <definedNames>
    <definedName name="_xlnm.Print_Area" localSheetId="0">'清单 (模板)'!$A$1:$L$39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<sst xmlns="http://schemas.openxmlformats.org/spreadsheetml/2006/main" count="193" uniqueCount="119">
  <si>
    <t>控制价清单</t>
  </si>
  <si>
    <t>项目名称：和田地区和田市京通大道地下综合管道更新改造建设项目(EPC总承包)安全文明标识标牌制作与安装</t>
  </si>
  <si>
    <t>一</t>
  </si>
  <si>
    <t>二</t>
  </si>
  <si>
    <t>三</t>
  </si>
  <si>
    <t>四</t>
  </si>
  <si>
    <t>五</t>
  </si>
  <si>
    <t>六</t>
  </si>
  <si>
    <t>七</t>
  </si>
  <si>
    <t>八</t>
  </si>
  <si>
    <t>九</t>
  </si>
  <si>
    <t>十</t>
  </si>
  <si>
    <t>十一</t>
  </si>
  <si>
    <t>十二</t>
  </si>
  <si>
    <t>序号</t>
  </si>
  <si>
    <t>子目名称</t>
  </si>
  <si>
    <t>规格型号</t>
  </si>
  <si>
    <t>单位</t>
  </si>
  <si>
    <t>数量</t>
  </si>
  <si>
    <t>税点
（%）</t>
  </si>
  <si>
    <t>不含税单价（元）</t>
  </si>
  <si>
    <t>含税单价
（元）</t>
  </si>
  <si>
    <t>不含税
合价（元）</t>
  </si>
  <si>
    <t>含税合
价（元）</t>
  </si>
  <si>
    <t>工作内容</t>
  </si>
  <si>
    <t>备注</t>
  </si>
  <si>
    <t>上岗证</t>
  </si>
  <si>
    <t>10cm×6.8cm</t>
  </si>
  <si>
    <t>个</t>
  </si>
  <si>
    <t>硬PVC压光模，照片彩色打印</t>
  </si>
  <si>
    <t>/</t>
  </si>
  <si>
    <t>办公室科室牌</t>
  </si>
  <si>
    <t>30cm×12cm</t>
  </si>
  <si>
    <t>2mm厚亚克力+安装</t>
  </si>
  <si>
    <t>包工包料</t>
  </si>
  <si>
    <t>岗位职责、制度牌</t>
  </si>
  <si>
    <t>60cm×80cm</t>
  </si>
  <si>
    <t>写真+高密度板+包边+安装</t>
  </si>
  <si>
    <t>卷轴式窗帘</t>
  </si>
  <si>
    <t>190cm×250cm</t>
  </si>
  <si>
    <t>套</t>
  </si>
  <si>
    <t>浅蓝色+企业logo+安装</t>
  </si>
  <si>
    <t>PVC字</t>
  </si>
  <si>
    <t>大小现场定</t>
  </si>
  <si>
    <t>m2</t>
  </si>
  <si>
    <t>PVC字+结构胶安装</t>
  </si>
  <si>
    <t>亚克力字</t>
  </si>
  <si>
    <t>亚克力字+结构胶安装</t>
  </si>
  <si>
    <t>发光字</t>
  </si>
  <si>
    <t>点阵发光字，不锈钢发光字等，时钟控制，线路敷设。</t>
  </si>
  <si>
    <t>宣传展板</t>
  </si>
  <si>
    <t>㎡</t>
  </si>
  <si>
    <t>活动不锈钢腿+镀锌方管框架+彩钢瓦+喷绘布+安装</t>
  </si>
  <si>
    <t>宣传栏</t>
  </si>
  <si>
    <t>户外写真+高密度板+镜面不锈钢+铁柱+安装</t>
  </si>
  <si>
    <t>安全验收牌、安全警示牌</t>
  </si>
  <si>
    <t>农民工维权牌</t>
  </si>
  <si>
    <t>写真+高密度板+镀锌方管框架+安装</t>
  </si>
  <si>
    <t>带边框喷绘</t>
  </si>
  <si>
    <t>宽×长根据实际情况</t>
  </si>
  <si>
    <t>30×30×1.2mm壁厚镀锌方管+喷绘布+安装</t>
  </si>
  <si>
    <t>不带边框喷绘</t>
  </si>
  <si>
    <t>喷绘+安装、喷绘+穿绳打孔</t>
  </si>
  <si>
    <t>条幅</t>
  </si>
  <si>
    <t>70cm宽×长</t>
  </si>
  <si>
    <t>米</t>
  </si>
  <si>
    <t>丝印</t>
  </si>
  <si>
    <t>道路警示（指示）牌</t>
  </si>
  <si>
    <t>1000*1000*1.2mm壁厚镀锌方管+100×50cm铁皮+反光贴+安装</t>
  </si>
  <si>
    <t>公示牌</t>
  </si>
  <si>
    <t>1、做法：写真+高密度板                        2、内容：五牌一图。重大危险源，楼位，现场责任牌等</t>
  </si>
  <si>
    <t>材料标识牌</t>
  </si>
  <si>
    <t>30cm×40cm</t>
  </si>
  <si>
    <t>写真+铁皮+30*20镀锌方管立柱安装</t>
  </si>
  <si>
    <t>大型户外宣传牌</t>
  </si>
  <si>
    <t>边框L50×50×5mm角铁+镀锌方管2.0厚+0.4厚铁皮+网格布+混凝土预埋+安装+φ100mm 3mm厚圆管</t>
  </si>
  <si>
    <t>设备管理牌</t>
  </si>
  <si>
    <t>40cm×55cm</t>
  </si>
  <si>
    <t>张</t>
  </si>
  <si>
    <t>户外车贴</t>
  </si>
  <si>
    <t>限速牌</t>
  </si>
  <si>
    <t>直径50cm，1.2mm厚圆铝牌铝牌+2.5m高立柱</t>
  </si>
  <si>
    <t>直径50cm，1.2mm厚圆铝牌铝牌，+2.5m高立柱柱+安装</t>
  </si>
  <si>
    <t>减速慢行牌</t>
  </si>
  <si>
    <t>40*60cm，1.2mm厚铝牌+2.5m高立柱</t>
  </si>
  <si>
    <t>40*60cm，1.2mm厚铝牌+2.5m高立柱柱高立柱+安装</t>
  </si>
  <si>
    <t>施工告知牌</t>
  </si>
  <si>
    <t>80*120cm，1.2mm厚铝牌+2.5m高立柱</t>
  </si>
  <si>
    <t>80*120cm，1.2mm厚铝牌+2.5m高立柱柱高立柱+安装</t>
  </si>
  <si>
    <t>反光贴</t>
  </si>
  <si>
    <t>卷</t>
  </si>
  <si>
    <t>减速带</t>
  </si>
  <si>
    <t>橡胶</t>
  </si>
  <si>
    <t>长1000mm×宽300mm×高50mm减速带+安装</t>
  </si>
  <si>
    <t>防尘网</t>
  </si>
  <si>
    <t>6针加密 一卷尺寸50*8米</t>
  </si>
  <si>
    <t>彩旗</t>
  </si>
  <si>
    <t>带企业logo+竹竿</t>
  </si>
  <si>
    <t>警示小彩带</t>
  </si>
  <si>
    <t>包</t>
  </si>
  <si>
    <t>50米一包</t>
  </si>
  <si>
    <t>雪糕桶</t>
  </si>
  <si>
    <t>70cm高橡胶</t>
  </si>
  <si>
    <t>市政道路使用（有安徽建工标志）</t>
  </si>
  <si>
    <t>红蓝爆闪灯</t>
  </si>
  <si>
    <t>一体式</t>
  </si>
  <si>
    <t>（双面四闪）含1.8米高Φ76*2的立柱+安装</t>
  </si>
  <si>
    <t>警示灯</t>
  </si>
  <si>
    <t>小型黄色警示灯，夜间亮光</t>
  </si>
  <si>
    <t>防撞水马</t>
  </si>
  <si>
    <t>70*120cm</t>
  </si>
  <si>
    <t>三孔水马</t>
  </si>
  <si>
    <t>电喇叭</t>
  </si>
  <si>
    <t>30w</t>
  </si>
  <si>
    <t>续航12小时，可插U盘</t>
  </si>
  <si>
    <t>铝塑板门头</t>
  </si>
  <si>
    <r>
      <rPr>
        <sz val="9"/>
        <rFont val="宋体"/>
        <charset val="134"/>
      </rPr>
      <t>包括铝塑板采购切割</t>
    </r>
    <r>
      <rPr>
        <sz val="10"/>
        <rFont val="Arial"/>
        <charset val="0"/>
      </rPr>
      <t>+</t>
    </r>
    <r>
      <rPr>
        <sz val="10"/>
        <rFont val="宋体"/>
        <charset val="134"/>
      </rPr>
      <t>镀锌方框</t>
    </r>
    <r>
      <rPr>
        <sz val="10"/>
        <rFont val="Arial"/>
        <charset val="0"/>
      </rPr>
      <t>+</t>
    </r>
    <r>
      <rPr>
        <sz val="10"/>
        <rFont val="宋体"/>
        <charset val="134"/>
      </rPr>
      <t>万能胶</t>
    </r>
    <r>
      <rPr>
        <sz val="10"/>
        <rFont val="Arial"/>
        <charset val="0"/>
      </rPr>
      <t>+</t>
    </r>
    <r>
      <rPr>
        <sz val="10"/>
        <rFont val="宋体"/>
        <charset val="134"/>
      </rPr>
      <t>运输</t>
    </r>
    <r>
      <rPr>
        <sz val="10"/>
        <rFont val="Arial"/>
        <charset val="0"/>
      </rPr>
      <t>+</t>
    </r>
    <r>
      <rPr>
        <sz val="10"/>
        <rFont val="宋体"/>
        <charset val="134"/>
      </rPr>
      <t>安装</t>
    </r>
  </si>
  <si>
    <t>合计</t>
  </si>
  <si>
    <r>
      <rPr>
        <sz val="10"/>
        <rFont val="宋体"/>
        <charset val="134"/>
      </rPr>
      <t>说明：                                                                                                                                                                          1、乙方须完成清单对应工作内容的所有内容，其所有费用已包含在工程单价中，不另计和支付；
2、机械、设备、电源（费用已包含在单价中，不另计价）均由乙方自行解决，甲方（项目部）不提供任何机械、设备；
3、表中单价为综合单价，乙方应考虑期间的一切费用和利润，含开具税率为</t>
    </r>
    <r>
      <rPr>
        <u/>
        <sz val="10"/>
        <rFont val="宋体"/>
        <charset val="134"/>
      </rPr>
      <t xml:space="preserve">  9 </t>
    </r>
    <r>
      <rPr>
        <sz val="10"/>
        <rFont val="宋体"/>
        <charset val="134"/>
      </rPr>
      <t xml:space="preserve"> %增值税专用发票的费用；投标人可根据自身企业情况填写税率和含税价，当各投标人税率和含税价不同时，按不含税价格作为评选标准。
4、付款方式：无预付款，按月支付已完工程量70%；决算完成30日内支付已决算金额的90%，剩余10%费用作为质保金，待竣工验收合格后，1个月内无息支付质保金；                                 5、表中工程量数量暂定，工程量以实际发生的、有效的工程量为准；
6、本工程采用单价和总价双控，超过任意一价格，视为废标。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</si>
</sst>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2"/>
      <name val="宋体"/>
      <charset val="134"/>
    </font>
    <font>
      <sz val="10"/>
      <name val="Arial"/>
      <charset val="0"/>
    </font>
    <font>
      <b/>
      <sz val="10"/>
      <name val="Arial"/>
      <charset val="0"/>
    </font>
    <font>
      <sz val="18"/>
      <name val="宋体"/>
      <charset val="134"/>
    </font>
    <font>
      <sz val="18"/>
      <name val="Arial"/>
      <charset val="0"/>
    </font>
    <font>
      <b/>
      <sz val="1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left" vertical="top" wrapText="1"/>
    </xf>
    <xf numFmtId="0" fontId="6" fillId="0" borderId="4" xfId="0" applyNumberFormat="1" applyFont="1" applyFill="1" applyBorder="1" applyAlignment="1">
      <alignment horizontal="left" vertical="top"/>
    </xf>
    <xf numFmtId="0" fontId="6" fillId="0" borderId="5" xfId="0" applyNumberFormat="1" applyFont="1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9"/>
  <sheetViews>
    <sheetView tabSelected="1" view="pageBreakPreview" zoomScaleNormal="89" workbookViewId="0">
      <selection activeCell="J38" sqref="J38"/>
    </sheetView>
  </sheetViews>
  <sheetFormatPr defaultColWidth="8" defaultRowHeight="15"/>
  <cols>
    <col min="1" max="1" width="5.75" style="1" customWidth="1"/>
    <col min="2" max="2" width="18.625" style="1" customWidth="1"/>
    <col min="3" max="3" width="13.625" style="1" customWidth="1"/>
    <col min="4" max="4" width="6.75" style="1" customWidth="1"/>
    <col min="5" max="5" width="9.20833333333333" style="1" customWidth="1"/>
    <col min="6" max="6" width="6.33333333333333" style="1" customWidth="1"/>
    <col min="7" max="7" width="9.41666666666667" style="1" customWidth="1"/>
    <col min="8" max="8" width="10.4166666666667" style="1" customWidth="1"/>
    <col min="9" max="9" width="11.25" style="1" customWidth="1"/>
    <col min="10" max="10" width="12.9166666666667" style="1" customWidth="1"/>
    <col min="11" max="11" width="25.125" style="1" customWidth="1"/>
    <col min="12" max="12" width="14.5" style="1" customWidth="1"/>
    <col min="13" max="249" width="8" style="1"/>
  </cols>
  <sheetData>
    <row r="1" ht="26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customFormat="1" ht="26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24.95" customHeight="1" spans="1:12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1" customFormat="1" ht="33" customHeight="1" spans="1:12">
      <c r="A4" s="8" t="s">
        <v>14</v>
      </c>
      <c r="B4" s="8" t="s">
        <v>15</v>
      </c>
      <c r="C4" s="8" t="s">
        <v>16</v>
      </c>
      <c r="D4" s="8" t="s">
        <v>17</v>
      </c>
      <c r="E4" s="8" t="s">
        <v>18</v>
      </c>
      <c r="F4" s="10" t="s">
        <v>19</v>
      </c>
      <c r="G4" s="10" t="s">
        <v>20</v>
      </c>
      <c r="H4" s="10" t="s">
        <v>21</v>
      </c>
      <c r="I4" s="10" t="s">
        <v>22</v>
      </c>
      <c r="J4" s="10" t="s">
        <v>23</v>
      </c>
      <c r="K4" s="8" t="s">
        <v>24</v>
      </c>
      <c r="L4" s="8" t="s">
        <v>25</v>
      </c>
    </row>
    <row r="5" s="1" customFormat="1" ht="33" customHeight="1" spans="1:12">
      <c r="A5" s="9">
        <v>1</v>
      </c>
      <c r="B5" s="11" t="s">
        <v>26</v>
      </c>
      <c r="C5" s="12" t="s">
        <v>27</v>
      </c>
      <c r="D5" s="11" t="s">
        <v>28</v>
      </c>
      <c r="E5" s="11">
        <v>20</v>
      </c>
      <c r="F5" s="9">
        <v>9</v>
      </c>
      <c r="G5" s="13">
        <f t="shared" ref="G5:G11" si="0">H5/1.09</f>
        <v>4.12844036697248</v>
      </c>
      <c r="H5" s="11">
        <v>4.5</v>
      </c>
      <c r="I5" s="14">
        <f t="shared" ref="I5:I11" si="1">E5*G5</f>
        <v>82.5688073394495</v>
      </c>
      <c r="J5" s="14">
        <f t="shared" ref="J5:J11" si="2">E5*H5</f>
        <v>90</v>
      </c>
      <c r="K5" s="15" t="s">
        <v>29</v>
      </c>
      <c r="L5" s="16" t="s">
        <v>30</v>
      </c>
    </row>
    <row r="6" s="1" customFormat="1" ht="33" customHeight="1" spans="1:12">
      <c r="A6" s="9">
        <v>2</v>
      </c>
      <c r="B6" s="11" t="s">
        <v>31</v>
      </c>
      <c r="C6" s="12" t="s">
        <v>32</v>
      </c>
      <c r="D6" s="11" t="s">
        <v>28</v>
      </c>
      <c r="E6" s="11">
        <v>10</v>
      </c>
      <c r="F6" s="9">
        <v>9</v>
      </c>
      <c r="G6" s="13">
        <f t="shared" si="0"/>
        <v>18.348623853211</v>
      </c>
      <c r="H6" s="11">
        <v>20</v>
      </c>
      <c r="I6" s="14">
        <f t="shared" si="1"/>
        <v>183.48623853211</v>
      </c>
      <c r="J6" s="14">
        <f t="shared" si="2"/>
        <v>200</v>
      </c>
      <c r="K6" s="15" t="s">
        <v>33</v>
      </c>
      <c r="L6" s="16" t="s">
        <v>34</v>
      </c>
    </row>
    <row r="7" s="1" customFormat="1" ht="33" customHeight="1" spans="1:12">
      <c r="A7" s="9">
        <v>3</v>
      </c>
      <c r="B7" s="11" t="s">
        <v>35</v>
      </c>
      <c r="C7" s="12" t="s">
        <v>36</v>
      </c>
      <c r="D7" s="11" t="s">
        <v>28</v>
      </c>
      <c r="E7" s="11">
        <v>40</v>
      </c>
      <c r="F7" s="9">
        <v>9</v>
      </c>
      <c r="G7" s="13">
        <f t="shared" si="0"/>
        <v>45.8715596330275</v>
      </c>
      <c r="H7" s="11">
        <v>50</v>
      </c>
      <c r="I7" s="14">
        <f t="shared" si="1"/>
        <v>1834.8623853211</v>
      </c>
      <c r="J7" s="14">
        <f t="shared" si="2"/>
        <v>2000</v>
      </c>
      <c r="K7" s="15" t="s">
        <v>37</v>
      </c>
      <c r="L7" s="16" t="s">
        <v>34</v>
      </c>
    </row>
    <row r="8" s="1" customFormat="1" ht="33" customHeight="1" spans="1:12">
      <c r="A8" s="9">
        <v>4</v>
      </c>
      <c r="B8" s="11" t="s">
        <v>38</v>
      </c>
      <c r="C8" s="12" t="s">
        <v>39</v>
      </c>
      <c r="D8" s="11" t="s">
        <v>40</v>
      </c>
      <c r="E8" s="11">
        <v>10</v>
      </c>
      <c r="F8" s="9">
        <v>9</v>
      </c>
      <c r="G8" s="13">
        <f t="shared" si="0"/>
        <v>211.009174311927</v>
      </c>
      <c r="H8" s="11">
        <v>230</v>
      </c>
      <c r="I8" s="14">
        <f t="shared" si="1"/>
        <v>2110.09174311927</v>
      </c>
      <c r="J8" s="14">
        <f t="shared" si="2"/>
        <v>2300</v>
      </c>
      <c r="K8" s="15" t="s">
        <v>41</v>
      </c>
      <c r="L8" s="16" t="s">
        <v>34</v>
      </c>
    </row>
    <row r="9" s="1" customFormat="1" ht="33" customHeight="1" spans="1:12">
      <c r="A9" s="9">
        <v>5</v>
      </c>
      <c r="B9" s="11" t="s">
        <v>42</v>
      </c>
      <c r="C9" s="12" t="s">
        <v>43</v>
      </c>
      <c r="D9" s="11" t="s">
        <v>44</v>
      </c>
      <c r="E9" s="11">
        <v>60</v>
      </c>
      <c r="F9" s="9">
        <v>9</v>
      </c>
      <c r="G9" s="13">
        <f t="shared" si="0"/>
        <v>140.366972477064</v>
      </c>
      <c r="H9" s="11">
        <v>153</v>
      </c>
      <c r="I9" s="14">
        <f t="shared" si="1"/>
        <v>8422.01834862385</v>
      </c>
      <c r="J9" s="14">
        <f t="shared" si="2"/>
        <v>9180</v>
      </c>
      <c r="K9" s="15" t="s">
        <v>45</v>
      </c>
      <c r="L9" s="16" t="s">
        <v>34</v>
      </c>
    </row>
    <row r="10" s="1" customFormat="1" ht="33" customHeight="1" spans="1:12">
      <c r="A10" s="9">
        <v>6</v>
      </c>
      <c r="B10" s="11" t="s">
        <v>46</v>
      </c>
      <c r="C10" s="12" t="s">
        <v>43</v>
      </c>
      <c r="D10" s="11" t="s">
        <v>44</v>
      </c>
      <c r="E10" s="11">
        <v>50</v>
      </c>
      <c r="F10" s="9">
        <v>9</v>
      </c>
      <c r="G10" s="13">
        <f t="shared" si="0"/>
        <v>261.467889908257</v>
      </c>
      <c r="H10" s="11">
        <v>285</v>
      </c>
      <c r="I10" s="14">
        <f t="shared" si="1"/>
        <v>13073.3944954128</v>
      </c>
      <c r="J10" s="14">
        <f t="shared" si="2"/>
        <v>14250</v>
      </c>
      <c r="K10" s="15" t="s">
        <v>47</v>
      </c>
      <c r="L10" s="16" t="s">
        <v>34</v>
      </c>
    </row>
    <row r="11" s="1" customFormat="1" ht="33" customHeight="1" spans="1:12">
      <c r="A11" s="9">
        <v>7</v>
      </c>
      <c r="B11" s="11" t="s">
        <v>48</v>
      </c>
      <c r="C11" s="12" t="s">
        <v>43</v>
      </c>
      <c r="D11" s="11" t="s">
        <v>44</v>
      </c>
      <c r="E11" s="11">
        <v>25</v>
      </c>
      <c r="F11" s="9">
        <v>9</v>
      </c>
      <c r="G11" s="13">
        <f t="shared" si="0"/>
        <v>357.798165137615</v>
      </c>
      <c r="H11" s="11">
        <v>390</v>
      </c>
      <c r="I11" s="14">
        <f t="shared" si="1"/>
        <v>8944.95412844037</v>
      </c>
      <c r="J11" s="14">
        <f t="shared" si="2"/>
        <v>9750</v>
      </c>
      <c r="K11" s="15" t="s">
        <v>49</v>
      </c>
      <c r="L11" s="16" t="s">
        <v>34</v>
      </c>
    </row>
    <row r="12" s="1" customFormat="1" ht="33" customHeight="1" spans="1:12">
      <c r="A12" s="9">
        <v>8</v>
      </c>
      <c r="B12" s="11" t="s">
        <v>50</v>
      </c>
      <c r="C12" s="12" t="s">
        <v>43</v>
      </c>
      <c r="D12" s="11" t="s">
        <v>51</v>
      </c>
      <c r="E12" s="11">
        <v>30</v>
      </c>
      <c r="F12" s="9">
        <v>9</v>
      </c>
      <c r="G12" s="13">
        <f t="shared" ref="G12:G17" si="3">H12/1.09</f>
        <v>169.724770642202</v>
      </c>
      <c r="H12" s="11">
        <v>185</v>
      </c>
      <c r="I12" s="14">
        <f t="shared" ref="I12:I17" si="4">E12*G12</f>
        <v>5091.74311926606</v>
      </c>
      <c r="J12" s="14">
        <f t="shared" ref="J12:J17" si="5">E12*H12</f>
        <v>5550</v>
      </c>
      <c r="K12" s="15" t="s">
        <v>52</v>
      </c>
      <c r="L12" s="16" t="s">
        <v>34</v>
      </c>
    </row>
    <row r="13" s="1" customFormat="1" ht="33" customHeight="1" spans="1:12">
      <c r="A13" s="9">
        <v>9</v>
      </c>
      <c r="B13" s="17" t="s">
        <v>53</v>
      </c>
      <c r="C13" s="12" t="s">
        <v>30</v>
      </c>
      <c r="D13" s="17" t="s">
        <v>51</v>
      </c>
      <c r="E13" s="17">
        <v>20</v>
      </c>
      <c r="F13" s="9">
        <v>9</v>
      </c>
      <c r="G13" s="18">
        <f t="shared" si="3"/>
        <v>467.889908256881</v>
      </c>
      <c r="H13" s="17">
        <v>510</v>
      </c>
      <c r="I13" s="14">
        <f t="shared" si="4"/>
        <v>9357.79816513761</v>
      </c>
      <c r="J13" s="14">
        <f t="shared" si="5"/>
        <v>10200</v>
      </c>
      <c r="K13" s="12" t="s">
        <v>54</v>
      </c>
      <c r="L13" s="16" t="s">
        <v>34</v>
      </c>
    </row>
    <row r="14" s="1" customFormat="1" ht="33" customHeight="1" spans="1:12">
      <c r="A14" s="9">
        <v>10</v>
      </c>
      <c r="B14" s="17" t="s">
        <v>55</v>
      </c>
      <c r="C14" s="12" t="s">
        <v>36</v>
      </c>
      <c r="D14" s="17" t="s">
        <v>28</v>
      </c>
      <c r="E14" s="17">
        <v>50</v>
      </c>
      <c r="F14" s="9">
        <v>9</v>
      </c>
      <c r="G14" s="18">
        <f t="shared" si="3"/>
        <v>46.7889908256881</v>
      </c>
      <c r="H14" s="17">
        <v>51</v>
      </c>
      <c r="I14" s="14">
        <f t="shared" si="4"/>
        <v>2339.4495412844</v>
      </c>
      <c r="J14" s="14">
        <f t="shared" si="5"/>
        <v>2550</v>
      </c>
      <c r="K14" s="12" t="s">
        <v>37</v>
      </c>
      <c r="L14" s="16" t="s">
        <v>34</v>
      </c>
    </row>
    <row r="15" s="2" customFormat="1" ht="33" customHeight="1" spans="1:12">
      <c r="A15" s="9">
        <v>11</v>
      </c>
      <c r="B15" s="17" t="s">
        <v>56</v>
      </c>
      <c r="C15" s="12" t="s">
        <v>30</v>
      </c>
      <c r="D15" s="17" t="s">
        <v>51</v>
      </c>
      <c r="E15" s="17">
        <v>70</v>
      </c>
      <c r="F15" s="9">
        <v>9</v>
      </c>
      <c r="G15" s="18">
        <f t="shared" si="3"/>
        <v>105.504587155963</v>
      </c>
      <c r="H15" s="17">
        <v>115</v>
      </c>
      <c r="I15" s="14">
        <f t="shared" si="4"/>
        <v>7385.32110091743</v>
      </c>
      <c r="J15" s="14">
        <f t="shared" si="5"/>
        <v>8050</v>
      </c>
      <c r="K15" s="12" t="s">
        <v>57</v>
      </c>
      <c r="L15" s="16" t="s">
        <v>34</v>
      </c>
    </row>
    <row r="16" s="1" customFormat="1" ht="33" customHeight="1" spans="1:12">
      <c r="A16" s="9">
        <v>12</v>
      </c>
      <c r="B16" s="17" t="s">
        <v>58</v>
      </c>
      <c r="C16" s="12" t="s">
        <v>59</v>
      </c>
      <c r="D16" s="17" t="s">
        <v>51</v>
      </c>
      <c r="E16" s="17">
        <v>50</v>
      </c>
      <c r="F16" s="9">
        <v>9</v>
      </c>
      <c r="G16" s="18">
        <f t="shared" si="3"/>
        <v>68.8073394495413</v>
      </c>
      <c r="H16" s="17">
        <v>75</v>
      </c>
      <c r="I16" s="14">
        <f t="shared" si="4"/>
        <v>3440.36697247706</v>
      </c>
      <c r="J16" s="14">
        <f t="shared" si="5"/>
        <v>3750</v>
      </c>
      <c r="K16" s="12" t="s">
        <v>60</v>
      </c>
      <c r="L16" s="16" t="s">
        <v>34</v>
      </c>
    </row>
    <row r="17" s="1" customFormat="1" ht="33" customHeight="1" spans="1:12">
      <c r="A17" s="9">
        <v>13</v>
      </c>
      <c r="B17" s="17" t="s">
        <v>61</v>
      </c>
      <c r="C17" s="12" t="s">
        <v>59</v>
      </c>
      <c r="D17" s="17" t="s">
        <v>51</v>
      </c>
      <c r="E17" s="17">
        <v>60</v>
      </c>
      <c r="F17" s="9">
        <v>9</v>
      </c>
      <c r="G17" s="18">
        <f t="shared" si="3"/>
        <v>24.7706422018349</v>
      </c>
      <c r="H17" s="17">
        <v>27</v>
      </c>
      <c r="I17" s="14">
        <f t="shared" si="4"/>
        <v>1486.23853211009</v>
      </c>
      <c r="J17" s="14">
        <f t="shared" si="5"/>
        <v>1620</v>
      </c>
      <c r="K17" s="12" t="s">
        <v>62</v>
      </c>
      <c r="L17" s="16" t="s">
        <v>34</v>
      </c>
    </row>
    <row r="18" s="1" customFormat="1" ht="33" customHeight="1" spans="1:12">
      <c r="A18" s="9">
        <v>14</v>
      </c>
      <c r="B18" s="17" t="s">
        <v>63</v>
      </c>
      <c r="C18" s="12" t="s">
        <v>64</v>
      </c>
      <c r="D18" s="17" t="s">
        <v>65</v>
      </c>
      <c r="E18" s="17">
        <v>500</v>
      </c>
      <c r="F18" s="9">
        <v>9</v>
      </c>
      <c r="G18" s="18">
        <f t="shared" ref="G18:G38" si="6">H18/1.09</f>
        <v>4.58715596330275</v>
      </c>
      <c r="H18" s="17">
        <v>5</v>
      </c>
      <c r="I18" s="14">
        <f t="shared" ref="I18:I38" si="7">E18*G18</f>
        <v>2293.57798165138</v>
      </c>
      <c r="J18" s="14">
        <f t="shared" ref="J18:J38" si="8">E18*H18</f>
        <v>2500</v>
      </c>
      <c r="K18" s="12" t="s">
        <v>66</v>
      </c>
      <c r="L18" s="16" t="s">
        <v>34</v>
      </c>
    </row>
    <row r="19" s="1" customFormat="1" ht="33" customHeight="1" spans="1:12">
      <c r="A19" s="9">
        <v>15</v>
      </c>
      <c r="B19" s="11" t="s">
        <v>67</v>
      </c>
      <c r="C19" s="12" t="s">
        <v>30</v>
      </c>
      <c r="D19" s="11" t="s">
        <v>28</v>
      </c>
      <c r="E19" s="11">
        <v>70</v>
      </c>
      <c r="F19" s="9">
        <v>9</v>
      </c>
      <c r="G19" s="13">
        <f t="shared" si="6"/>
        <v>73.394495412844</v>
      </c>
      <c r="H19" s="11">
        <v>80</v>
      </c>
      <c r="I19" s="14">
        <f t="shared" si="7"/>
        <v>5137.61467889908</v>
      </c>
      <c r="J19" s="14">
        <f t="shared" si="8"/>
        <v>5600</v>
      </c>
      <c r="K19" s="15" t="s">
        <v>68</v>
      </c>
      <c r="L19" s="16" t="s">
        <v>34</v>
      </c>
    </row>
    <row r="20" s="1" customFormat="1" ht="52" customHeight="1" spans="1:12">
      <c r="A20" s="9">
        <v>16</v>
      </c>
      <c r="B20" s="11" t="s">
        <v>69</v>
      </c>
      <c r="C20" s="12" t="s">
        <v>36</v>
      </c>
      <c r="D20" s="11" t="s">
        <v>28</v>
      </c>
      <c r="E20" s="11">
        <v>10</v>
      </c>
      <c r="F20" s="9">
        <v>9</v>
      </c>
      <c r="G20" s="13">
        <f t="shared" si="6"/>
        <v>45.8715596330275</v>
      </c>
      <c r="H20" s="11">
        <v>50</v>
      </c>
      <c r="I20" s="14">
        <f t="shared" si="7"/>
        <v>458.715596330275</v>
      </c>
      <c r="J20" s="14">
        <f t="shared" si="8"/>
        <v>500</v>
      </c>
      <c r="K20" s="15" t="s">
        <v>70</v>
      </c>
      <c r="L20" s="16" t="s">
        <v>34</v>
      </c>
    </row>
    <row r="21" s="1" customFormat="1" ht="52" customHeight="1" spans="1:12">
      <c r="A21" s="9">
        <v>17</v>
      </c>
      <c r="B21" s="11" t="s">
        <v>71</v>
      </c>
      <c r="C21" s="12" t="s">
        <v>72</v>
      </c>
      <c r="D21" s="11" t="s">
        <v>28</v>
      </c>
      <c r="E21" s="11">
        <v>30</v>
      </c>
      <c r="F21" s="9">
        <v>9</v>
      </c>
      <c r="G21" s="13">
        <f t="shared" si="6"/>
        <v>66.0550458715596</v>
      </c>
      <c r="H21" s="11">
        <v>72</v>
      </c>
      <c r="I21" s="14">
        <f t="shared" si="7"/>
        <v>1981.65137614679</v>
      </c>
      <c r="J21" s="14">
        <f t="shared" si="8"/>
        <v>2160</v>
      </c>
      <c r="K21" s="15" t="s">
        <v>73</v>
      </c>
      <c r="L21" s="16" t="s">
        <v>34</v>
      </c>
    </row>
    <row r="22" s="1" customFormat="1" ht="48" customHeight="1" spans="1:12">
      <c r="A22" s="9">
        <v>18</v>
      </c>
      <c r="B22" s="11" t="s">
        <v>74</v>
      </c>
      <c r="C22" s="12" t="s">
        <v>30</v>
      </c>
      <c r="D22" s="11" t="s">
        <v>51</v>
      </c>
      <c r="E22" s="11">
        <v>15</v>
      </c>
      <c r="F22" s="9">
        <v>9</v>
      </c>
      <c r="G22" s="13">
        <f t="shared" si="6"/>
        <v>165.137614678899</v>
      </c>
      <c r="H22" s="11">
        <v>180</v>
      </c>
      <c r="I22" s="14">
        <f t="shared" si="7"/>
        <v>2477.06422018349</v>
      </c>
      <c r="J22" s="14">
        <f t="shared" si="8"/>
        <v>2700</v>
      </c>
      <c r="K22" s="15" t="s">
        <v>75</v>
      </c>
      <c r="L22" s="16" t="s">
        <v>34</v>
      </c>
    </row>
    <row r="23" s="1" customFormat="1" ht="36" customHeight="1" spans="1:12">
      <c r="A23" s="9">
        <v>19</v>
      </c>
      <c r="B23" s="11" t="s">
        <v>76</v>
      </c>
      <c r="C23" s="12" t="s">
        <v>77</v>
      </c>
      <c r="D23" s="11" t="s">
        <v>78</v>
      </c>
      <c r="E23" s="11">
        <v>80</v>
      </c>
      <c r="F23" s="9">
        <v>9</v>
      </c>
      <c r="G23" s="13">
        <f t="shared" si="6"/>
        <v>4.12844036697248</v>
      </c>
      <c r="H23" s="11">
        <v>4.5</v>
      </c>
      <c r="I23" s="14">
        <f t="shared" si="7"/>
        <v>330.275229357798</v>
      </c>
      <c r="J23" s="14">
        <f t="shared" si="8"/>
        <v>360</v>
      </c>
      <c r="K23" s="15" t="s">
        <v>79</v>
      </c>
      <c r="L23" s="16" t="s">
        <v>34</v>
      </c>
    </row>
    <row r="24" s="3" customFormat="1" ht="41" customHeight="1" spans="1:12">
      <c r="A24" s="9">
        <v>20</v>
      </c>
      <c r="B24" s="11" t="s">
        <v>80</v>
      </c>
      <c r="C24" s="12" t="s">
        <v>81</v>
      </c>
      <c r="D24" s="11" t="s">
        <v>28</v>
      </c>
      <c r="E24" s="11">
        <v>30</v>
      </c>
      <c r="F24" s="9">
        <v>9</v>
      </c>
      <c r="G24" s="13">
        <f t="shared" si="6"/>
        <v>256.880733944954</v>
      </c>
      <c r="H24" s="11">
        <v>280</v>
      </c>
      <c r="I24" s="14">
        <f t="shared" si="7"/>
        <v>7706.42201834862</v>
      </c>
      <c r="J24" s="14">
        <f t="shared" si="8"/>
        <v>8400</v>
      </c>
      <c r="K24" s="15" t="s">
        <v>82</v>
      </c>
      <c r="L24" s="16" t="s">
        <v>34</v>
      </c>
    </row>
    <row r="25" s="3" customFormat="1" ht="28" customHeight="1" spans="1:12">
      <c r="A25" s="9">
        <v>21</v>
      </c>
      <c r="B25" s="11" t="s">
        <v>83</v>
      </c>
      <c r="C25" s="12" t="s">
        <v>84</v>
      </c>
      <c r="D25" s="11" t="s">
        <v>28</v>
      </c>
      <c r="E25" s="11">
        <v>30</v>
      </c>
      <c r="F25" s="9">
        <v>9</v>
      </c>
      <c r="G25" s="13">
        <f t="shared" si="6"/>
        <v>284.403669724771</v>
      </c>
      <c r="H25" s="11">
        <v>310</v>
      </c>
      <c r="I25" s="14">
        <f t="shared" si="7"/>
        <v>8532.11009174312</v>
      </c>
      <c r="J25" s="14">
        <f t="shared" si="8"/>
        <v>9300</v>
      </c>
      <c r="K25" s="15" t="s">
        <v>85</v>
      </c>
      <c r="L25" s="16" t="s">
        <v>34</v>
      </c>
    </row>
    <row r="26" s="3" customFormat="1" ht="28" customHeight="1" spans="1:12">
      <c r="A26" s="9">
        <v>22</v>
      </c>
      <c r="B26" s="11" t="s">
        <v>86</v>
      </c>
      <c r="C26" s="12" t="s">
        <v>87</v>
      </c>
      <c r="D26" s="11" t="s">
        <v>28</v>
      </c>
      <c r="E26" s="11">
        <v>10</v>
      </c>
      <c r="F26" s="9">
        <v>9</v>
      </c>
      <c r="G26" s="13">
        <f t="shared" si="6"/>
        <v>321.100917431193</v>
      </c>
      <c r="H26" s="11">
        <v>350</v>
      </c>
      <c r="I26" s="14">
        <f t="shared" si="7"/>
        <v>3211.00917431193</v>
      </c>
      <c r="J26" s="14">
        <f t="shared" si="8"/>
        <v>3500</v>
      </c>
      <c r="K26" s="15" t="s">
        <v>88</v>
      </c>
      <c r="L26" s="16" t="s">
        <v>34</v>
      </c>
    </row>
    <row r="27" s="3" customFormat="1" ht="28" customHeight="1" spans="1:12">
      <c r="A27" s="9">
        <v>23</v>
      </c>
      <c r="B27" s="11" t="s">
        <v>89</v>
      </c>
      <c r="C27" s="12" t="s">
        <v>30</v>
      </c>
      <c r="D27" s="11" t="s">
        <v>90</v>
      </c>
      <c r="E27" s="11">
        <v>300</v>
      </c>
      <c r="F27" s="9">
        <v>9</v>
      </c>
      <c r="G27" s="13">
        <f t="shared" si="6"/>
        <v>27.5229357798165</v>
      </c>
      <c r="H27" s="11">
        <v>30</v>
      </c>
      <c r="I27" s="14">
        <f t="shared" si="7"/>
        <v>8256.88073394495</v>
      </c>
      <c r="J27" s="14">
        <f t="shared" si="8"/>
        <v>9000</v>
      </c>
      <c r="K27" s="15" t="s">
        <v>30</v>
      </c>
      <c r="L27" s="16" t="s">
        <v>34</v>
      </c>
    </row>
    <row r="28" s="3" customFormat="1" ht="28" customHeight="1" spans="1:12">
      <c r="A28" s="9">
        <v>24</v>
      </c>
      <c r="B28" s="11" t="s">
        <v>91</v>
      </c>
      <c r="C28" s="12" t="s">
        <v>92</v>
      </c>
      <c r="D28" s="11" t="s">
        <v>65</v>
      </c>
      <c r="E28" s="11">
        <v>200</v>
      </c>
      <c r="F28" s="9">
        <v>9</v>
      </c>
      <c r="G28" s="13">
        <f t="shared" si="6"/>
        <v>77.9816513761468</v>
      </c>
      <c r="H28" s="11">
        <v>85</v>
      </c>
      <c r="I28" s="14">
        <f t="shared" si="7"/>
        <v>15596.3302752294</v>
      </c>
      <c r="J28" s="14">
        <f t="shared" si="8"/>
        <v>17000</v>
      </c>
      <c r="K28" s="15" t="s">
        <v>93</v>
      </c>
      <c r="L28" s="16" t="s">
        <v>34</v>
      </c>
    </row>
    <row r="29" s="3" customFormat="1" ht="28" customHeight="1" spans="1:12">
      <c r="A29" s="9">
        <v>25</v>
      </c>
      <c r="B29" s="11" t="s">
        <v>94</v>
      </c>
      <c r="C29" s="12" t="s">
        <v>30</v>
      </c>
      <c r="D29" s="11" t="s">
        <v>90</v>
      </c>
      <c r="E29" s="11">
        <v>200</v>
      </c>
      <c r="F29" s="9">
        <v>9</v>
      </c>
      <c r="G29" s="13">
        <f t="shared" si="6"/>
        <v>261.467889908257</v>
      </c>
      <c r="H29" s="11">
        <v>285</v>
      </c>
      <c r="I29" s="14">
        <f t="shared" si="7"/>
        <v>52293.5779816514</v>
      </c>
      <c r="J29" s="14">
        <f t="shared" si="8"/>
        <v>57000</v>
      </c>
      <c r="K29" s="15" t="s">
        <v>95</v>
      </c>
      <c r="L29" s="16" t="s">
        <v>30</v>
      </c>
    </row>
    <row r="30" s="3" customFormat="1" ht="28" customHeight="1" spans="1:12">
      <c r="A30" s="9">
        <v>26</v>
      </c>
      <c r="B30" s="11" t="s">
        <v>96</v>
      </c>
      <c r="C30" s="12" t="s">
        <v>30</v>
      </c>
      <c r="D30" s="11" t="s">
        <v>28</v>
      </c>
      <c r="E30" s="11">
        <v>500</v>
      </c>
      <c r="F30" s="9">
        <v>9</v>
      </c>
      <c r="G30" s="13">
        <f t="shared" si="6"/>
        <v>22.9357798165138</v>
      </c>
      <c r="H30" s="11">
        <v>25</v>
      </c>
      <c r="I30" s="14">
        <f t="shared" si="7"/>
        <v>11467.8899082569</v>
      </c>
      <c r="J30" s="14">
        <f t="shared" si="8"/>
        <v>12500</v>
      </c>
      <c r="K30" s="15" t="s">
        <v>97</v>
      </c>
      <c r="L30" s="16" t="s">
        <v>30</v>
      </c>
    </row>
    <row r="31" s="3" customFormat="1" ht="28" customHeight="1" spans="1:12">
      <c r="A31" s="9">
        <v>27</v>
      </c>
      <c r="B31" s="11" t="s">
        <v>98</v>
      </c>
      <c r="C31" s="12" t="s">
        <v>30</v>
      </c>
      <c r="D31" s="11" t="s">
        <v>99</v>
      </c>
      <c r="E31" s="11">
        <v>400</v>
      </c>
      <c r="F31" s="9">
        <v>9</v>
      </c>
      <c r="G31" s="13">
        <f t="shared" si="6"/>
        <v>13.7614678899083</v>
      </c>
      <c r="H31" s="11">
        <v>15</v>
      </c>
      <c r="I31" s="14">
        <f t="shared" si="7"/>
        <v>5504.5871559633</v>
      </c>
      <c r="J31" s="14">
        <f t="shared" si="8"/>
        <v>6000</v>
      </c>
      <c r="K31" s="15" t="s">
        <v>100</v>
      </c>
      <c r="L31" s="16" t="s">
        <v>30</v>
      </c>
    </row>
    <row r="32" s="3" customFormat="1" ht="28" customHeight="1" spans="1:12">
      <c r="A32" s="9">
        <v>28</v>
      </c>
      <c r="B32" s="11" t="s">
        <v>101</v>
      </c>
      <c r="C32" s="12" t="s">
        <v>102</v>
      </c>
      <c r="D32" s="11" t="s">
        <v>28</v>
      </c>
      <c r="E32" s="11">
        <v>400</v>
      </c>
      <c r="F32" s="9">
        <v>9</v>
      </c>
      <c r="G32" s="13">
        <f t="shared" si="6"/>
        <v>23.8532110091743</v>
      </c>
      <c r="H32" s="11">
        <v>26</v>
      </c>
      <c r="I32" s="14">
        <f t="shared" si="7"/>
        <v>9541.28440366972</v>
      </c>
      <c r="J32" s="14">
        <f t="shared" si="8"/>
        <v>10400</v>
      </c>
      <c r="K32" s="15" t="s">
        <v>103</v>
      </c>
      <c r="L32" s="16" t="s">
        <v>34</v>
      </c>
    </row>
    <row r="33" s="3" customFormat="1" ht="28" customHeight="1" spans="1:12">
      <c r="A33" s="9">
        <v>29</v>
      </c>
      <c r="B33" s="11" t="s">
        <v>104</v>
      </c>
      <c r="C33" s="12" t="s">
        <v>105</v>
      </c>
      <c r="D33" s="11" t="s">
        <v>28</v>
      </c>
      <c r="E33" s="11">
        <v>30</v>
      </c>
      <c r="F33" s="9">
        <v>9</v>
      </c>
      <c r="G33" s="13">
        <f t="shared" si="6"/>
        <v>123.853211009174</v>
      </c>
      <c r="H33" s="11">
        <v>135</v>
      </c>
      <c r="I33" s="14">
        <f t="shared" si="7"/>
        <v>3715.59633027523</v>
      </c>
      <c r="J33" s="14">
        <f t="shared" si="8"/>
        <v>4050</v>
      </c>
      <c r="K33" s="15" t="s">
        <v>106</v>
      </c>
      <c r="L33" s="16" t="s">
        <v>34</v>
      </c>
    </row>
    <row r="34" s="3" customFormat="1" ht="28" customHeight="1" spans="1:12">
      <c r="A34" s="9">
        <v>30</v>
      </c>
      <c r="B34" s="11" t="s">
        <v>107</v>
      </c>
      <c r="C34" s="12" t="s">
        <v>30</v>
      </c>
      <c r="D34" s="11" t="s">
        <v>28</v>
      </c>
      <c r="E34" s="11">
        <v>500</v>
      </c>
      <c r="F34" s="9">
        <v>9</v>
      </c>
      <c r="G34" s="13">
        <f t="shared" si="6"/>
        <v>15.5963302752294</v>
      </c>
      <c r="H34" s="13">
        <v>17</v>
      </c>
      <c r="I34" s="13">
        <f t="shared" si="7"/>
        <v>7798.16513761468</v>
      </c>
      <c r="J34" s="13">
        <f t="shared" si="8"/>
        <v>8500</v>
      </c>
      <c r="K34" s="15" t="s">
        <v>108</v>
      </c>
      <c r="L34" s="16" t="s">
        <v>30</v>
      </c>
    </row>
    <row r="35" s="3" customFormat="1" ht="28" customHeight="1" spans="1:12">
      <c r="A35" s="9">
        <v>31</v>
      </c>
      <c r="B35" s="11" t="s">
        <v>109</v>
      </c>
      <c r="C35" s="12" t="s">
        <v>110</v>
      </c>
      <c r="D35" s="12" t="s">
        <v>28</v>
      </c>
      <c r="E35" s="12">
        <v>400</v>
      </c>
      <c r="F35" s="9">
        <v>9</v>
      </c>
      <c r="G35" s="13">
        <f t="shared" si="6"/>
        <v>105.504587155963</v>
      </c>
      <c r="H35" s="13">
        <v>115</v>
      </c>
      <c r="I35" s="13">
        <f t="shared" si="7"/>
        <v>42201.8348623853</v>
      </c>
      <c r="J35" s="13">
        <f t="shared" si="8"/>
        <v>46000</v>
      </c>
      <c r="K35" s="12" t="s">
        <v>111</v>
      </c>
      <c r="L35" s="16" t="s">
        <v>34</v>
      </c>
    </row>
    <row r="36" s="3" customFormat="1" ht="28" customHeight="1" spans="1:12">
      <c r="A36" s="9">
        <v>32</v>
      </c>
      <c r="B36" s="11" t="s">
        <v>112</v>
      </c>
      <c r="C36" s="12" t="s">
        <v>113</v>
      </c>
      <c r="D36" s="12" t="s">
        <v>28</v>
      </c>
      <c r="E36" s="12">
        <v>4</v>
      </c>
      <c r="F36" s="9">
        <v>9</v>
      </c>
      <c r="G36" s="13">
        <f t="shared" si="6"/>
        <v>55.045871559633</v>
      </c>
      <c r="H36" s="13">
        <v>60</v>
      </c>
      <c r="I36" s="13">
        <f t="shared" si="7"/>
        <v>220.183486238532</v>
      </c>
      <c r="J36" s="13">
        <f t="shared" si="8"/>
        <v>240</v>
      </c>
      <c r="K36" s="12" t="s">
        <v>114</v>
      </c>
      <c r="L36" s="16" t="s">
        <v>30</v>
      </c>
    </row>
    <row r="37" s="3" customFormat="1" ht="28" customHeight="1" spans="1:12">
      <c r="A37" s="9">
        <v>33</v>
      </c>
      <c r="B37" s="13" t="s">
        <v>115</v>
      </c>
      <c r="C37" s="13" t="s">
        <v>30</v>
      </c>
      <c r="D37" s="13" t="s">
        <v>44</v>
      </c>
      <c r="E37" s="12">
        <v>15</v>
      </c>
      <c r="F37" s="9">
        <v>9</v>
      </c>
      <c r="G37" s="13">
        <f t="shared" si="6"/>
        <v>366.97247706422</v>
      </c>
      <c r="H37" s="13">
        <v>400</v>
      </c>
      <c r="I37" s="13">
        <f t="shared" si="7"/>
        <v>5504.5871559633</v>
      </c>
      <c r="J37" s="13">
        <f t="shared" si="8"/>
        <v>6000</v>
      </c>
      <c r="K37" s="12" t="s">
        <v>116</v>
      </c>
      <c r="L37" s="16" t="s">
        <v>34</v>
      </c>
    </row>
    <row r="38" s="3" customFormat="1" ht="28" customHeight="1" spans="1:12">
      <c r="A38" s="9">
        <v>35</v>
      </c>
      <c r="B38" s="8" t="s">
        <v>117</v>
      </c>
      <c r="C38" s="19"/>
      <c r="D38" s="19"/>
      <c r="E38" s="19"/>
      <c r="F38" s="19"/>
      <c r="G38" s="19"/>
      <c r="H38" s="19"/>
      <c r="I38" s="20">
        <f>SUM(I5:I37)</f>
        <v>257981.651376147</v>
      </c>
      <c r="J38" s="20">
        <f>SUM(J5:J37)</f>
        <v>281200</v>
      </c>
      <c r="K38" s="21"/>
      <c r="L38" s="8"/>
    </row>
    <row r="39" s="4" customFormat="1" ht="102" customHeight="1" spans="1:12">
      <c r="A39" s="22" t="s">
        <v>118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4"/>
    </row>
  </sheetData>
  <mergeCells count="3">
    <mergeCell ref="A1:L1"/>
    <mergeCell ref="A2:L2"/>
    <mergeCell ref="A39:L39"/>
  </mergeCells>
  <pageMargins left="0.393055555555556" right="0.393055555555556" top="0.865972222222222" bottom="0.550694444444444" header="0.511805555555556" footer="0.511805555555556"/>
  <pageSetup paperSize="9" scale="90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 (模板)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王冬</dc:creator>
  <cp:lastModifiedBy>Lenovo</cp:lastModifiedBy>
  <cp:revision>1</cp:revision>
  <dcterms:created xsi:type="dcterms:W3CDTF">2016-12-02T08:54:00Z</dcterms:created>
  <dcterms:modified xsi:type="dcterms:W3CDTF">2026-05-18T03:34:55Z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8A0C0CBEB31D4D4EB54B48BD51DD1BBD_13</vt:lpwstr>
  </property>
  <property fmtid="{D5CDD505-2E9C-101B-9397-08002B2CF9AE}" pid="4" name="CalculationRule">
    <vt:i4>0</vt:i4>
  </property>
</Properties>
</file>