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工程量清单" sheetId="1" r:id="rId1"/>
  </sheets>
  <definedNames>
    <definedName name="_xlnm.Print_Area" localSheetId="0">工程量清单!$A$1:$M$56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<sst xmlns="http://schemas.openxmlformats.org/spreadsheetml/2006/main" count="277" uniqueCount="125">
  <si>
    <t>报价清单</t>
  </si>
  <si>
    <t>项目名称：怀投-锦华宸苑项目（一期）施工项目室内装饰装修工程专业分包</t>
  </si>
  <si>
    <t>一</t>
  </si>
  <si>
    <t>二</t>
  </si>
  <si>
    <t>三</t>
  </si>
  <si>
    <t>四</t>
  </si>
  <si>
    <t>五</t>
  </si>
  <si>
    <t>六</t>
  </si>
  <si>
    <t>七</t>
  </si>
  <si>
    <t>八</t>
  </si>
  <si>
    <t>九</t>
  </si>
  <si>
    <t>十</t>
  </si>
  <si>
    <t>十一</t>
  </si>
  <si>
    <t>十二</t>
  </si>
  <si>
    <t>十三</t>
  </si>
  <si>
    <t>序号</t>
  </si>
  <si>
    <t>子目名称</t>
  </si>
  <si>
    <t>规格型号</t>
  </si>
  <si>
    <t>单位</t>
  </si>
  <si>
    <t>数量</t>
  </si>
  <si>
    <t>不含税控制单价（元）</t>
  </si>
  <si>
    <t>税点（%）</t>
  </si>
  <si>
    <t>不含税单价（元）</t>
  </si>
  <si>
    <t>含税单价（元）</t>
  </si>
  <si>
    <t>不含税合价（元）</t>
  </si>
  <si>
    <t>含税合价（元）</t>
  </si>
  <si>
    <t>工作内容</t>
  </si>
  <si>
    <t>备注</t>
  </si>
  <si>
    <t>顶棚抹灰油漆</t>
  </si>
  <si>
    <t>/</t>
  </si>
  <si>
    <t>m2</t>
  </si>
  <si>
    <t>1、部位：顶棚一
2、2厚耐水腻子刮平
3、普通防霉内墙无机涂料(两遍)
4、未尽事宜具体详见图纸、图集、答疑、招标文件、政府相关文件、规范等其他资料,满足验收要求，清单包含工序所需所有费用，投标人综合考虑。</t>
  </si>
  <si>
    <t>包工包料</t>
  </si>
  <si>
    <t>墙面抹灰油漆</t>
  </si>
  <si>
    <t>1、部位：内墙一（含独立柱）
2、耐水防霉腻子批嵌,砂光,共≥1.2厚,分2次批
3、白色防霉外墙涂料(A级不燃材料)
4、未尽事宜具体详见图纸、图集、答疑、招标文件、政府相关文件、规范等其他资料,满足验收要求，清单包含工序所需所有费用，投标人综合考虑。</t>
  </si>
  <si>
    <t>1、部位：顶棚一、内墙一、内墙三、内墙四
2、2厚面层耐水腻子两遍刮平
3、满刷白色环保无机涂料二遍
4、未尽事宜具体详见图纸、图集、答疑、招标文件、政府相关文件、规范等其他资料,满足验收要求，清单包含工序所需所有费用，投标人综合考虑。</t>
  </si>
  <si>
    <t>1、部位：内墙三
2、白色防霉外墙涂料(A级不燃材料)
3、2厚耐水防霉腻子分二遍找平
4、未尽事宜具体详见图纸、图集、答疑、招标文件、政府相关文件、规范等其他资料,满足验收要求，清单包含工序所需所有费用，投标人综合考虑。</t>
  </si>
  <si>
    <t>1、部位：内墙四
2、防霉涂料二遍
3、2厚耐水腻子分二遍找平
4、未尽事宜具体详见图纸、图集、答疑、招标文件、政府相关文件、规范等其他资料,满足验收要求，清单包含工序所需所有费用，投标人综合考虑。</t>
  </si>
  <si>
    <t>满刮腻子</t>
  </si>
  <si>
    <t>顶棚2:刮腻子顶棚(用于户内客厅、餐厅、卧室、书房、厨房、阳台) （含飘窗板顶部）
1.3厚白色耐水腻子分遍刮平,四周下翻100;
2.未尽事宜具体详见图纸、图集、答疑、招标文件、政府相关文件、规范等其他资料,满足验收要求，清单包含工序所需所有费用，投标人综合考虑。</t>
  </si>
  <si>
    <t>顶棚:(用于商业顶棚)
1.现浇钢筋混凝土楼板
2.2厚白色面层耐水防霉水泥腻子刮平
3.未尽事宜具体详见图纸、图集、答疑、招标文件、政府相关文件、规范等其他资料,满足验收要求，清单包含工序所需所有费用，投标人综合考虑。</t>
  </si>
  <si>
    <t>内墙a:涂料饰面(用于消控室、三网机房、商铺、楼梯间)
1.3厚耐水腻子分遍刮平
2.满刷白色环保无机涂料二遍
3.未尽事宜具体详见图纸、图集、答疑、招标文件、政府相关文件、规范等其他资料,满足验收要求，清单包含工序所需所有费用，投标人综合考虑。</t>
  </si>
  <si>
    <t>1．油漆品种、刷漆遍数：慢刮腻子二编、涂料底漆一遍、面漆两遍
2．部位：墙面、一层及以上顶面含黑色线条
3．包含图纸内所有工作内容，未尽事宜详见施工图纸及答疑、满足规范要求</t>
  </si>
  <si>
    <t>外墙涂料</t>
  </si>
  <si>
    <t>1、部位：平屋面一，
2、屋面浅色涂料保护层
3、未尽事宜详见设计图纸、招标文件及相关技术规范要求</t>
  </si>
  <si>
    <t>分隔嵌条、防滑条</t>
  </si>
  <si>
    <t>m</t>
  </si>
  <si>
    <t>1、工程部位：楼梯防滑条、楼梯踏步面
2、包含图纸内所有工作内容，未尽事宜具体详见图纸、图集、答疑、招标文件、政府相关文件、规范等其他资料,满足验收要求，清单包含工序所需所有费用，投标人综合考虑。</t>
  </si>
  <si>
    <t>门槛石材地面铺贴</t>
  </si>
  <si>
    <t>1．部位：门厅出入口及电梯口
2．结合层厚度、砂浆配合比：20mm厚1：2水泥砂浆粘结层
3．面层材料品种、规格、颜色：18mm厚国产啡网纹石材
4.美缝剂；材料品种、规格：与砖同色
5.包含图纸内所有工作内容，未尽事宜具体详见图纸、图集、答疑、招标文件、政府相关文件、规范等其他资料,满足验收要求，清单包含工序所需所有费用，投标人综合考虑。</t>
  </si>
  <si>
    <t>拼花石材地面铺贴</t>
  </si>
  <si>
    <t>1．部位：门厅块料楼地面
3．结合层厚度、砂浆配合比：20mm厚1：2水泥砂浆粘结层
4．面层材料品种、规格、颜色：地砖（CR-02波打线）
5.美缝剂；材料品种、规格：与砖同色
6.包含图纸内所有工作内容，未尽事宜具体详见图纸、图集、答疑、招标文件、政府相关文件、规范等其他资料,满足验收要求，清单包含工序所需所有费用，投标人综合考虑。</t>
  </si>
  <si>
    <t>室内地砖铺贴，800×800及以下</t>
  </si>
  <si>
    <t>地面b:防滑地砖防水地面(用于物业卫生间)
1.8厚防滑地砖(面砖颜色规格甲方定),干水泥擦缝
2.30厚DS M15砂浆(1:3干硬性水泥砂浆)结合层,表面撒水泥粉
3.美缝剂；材料品种、规格：与砖同色
4.包含图纸内所有工作内容，未尽事宜具体详见图纸、图集、答疑、招标文件、政府相关文件、规范等其他资料,满足验收要求，清单包含工序所需所有费用，投标人综合考虑。</t>
  </si>
  <si>
    <t>1．部位： 负一地面
2．结合层厚度、砂浆配合比：20mm厚1：2水泥砂浆粘结层
3．面层材料品种、规格、颜色：地砖（CR07 600*600）
4.美缝剂；材料品种、规格：与砖同色
5.包含图纸内所有工作内容，未尽事宜具体详见图纸、图集、答疑、招标文件、政府相关文件、规范等其他资料,满足验收要求，清单包含工序所需所有费用，投标人综合考虑。</t>
  </si>
  <si>
    <t>1．部位： 门厅、电梯厅、消防电梯前室、楼梯踏步
2．结合层厚度、砂浆配合比：20mm厚1：2水泥砂浆粘结层
3．面层材料品种、规格、颜色：地砖（CR01 800*800）
4.美缝剂；材料品种、规格：与砖同色
5.包含图纸内所有工作内容，未尽事宜具体详见图纸、图集、答疑、招标文件、政府相关文件、规范等其他资料,满足验收要求，清单包含工序所需所有费用，投标人综合考虑。</t>
  </si>
  <si>
    <t>室内墙面砖铺贴，800×800及以下</t>
  </si>
  <si>
    <t>内墙b:瓷砖面砖防水内墙面(用于物业卫生间)
1.5厚瓷砖胶粘剂粘接层
2.8厚陶瓷墙面砖(颜色规格甲方自定),贴前墙砖充分浸湿
3.白水泥擦缝
4.美缝剂；材料品种、规格：与砖同色
4.包含图纸内所有工作内容，未尽事宜具体详见图纸、图集、答疑、招标文件、政府相关文件、规范等其他资料,满足验收要求，清单包含工序所需所有费用，投标人综合考虑。</t>
  </si>
  <si>
    <t>1．部位：负一层墙面（CR-09墙砖600*600）
2．面层材料品种、规格、品牌、颜色：墙砖
3．结合层材料种类：专用胶粘剂
4．同色填缝剂填缝
5．包含图纸内所有工作内容，未尽事宜详见施工图纸及答疑、满足规范要求</t>
  </si>
  <si>
    <t>1．部位：用于住宅公共部分、门厅,走道、楼梯，CR-04墙砖800*800
2．面层材料品种、规格、品牌、颜色：墙砖
3．结合层材料种类：专用胶粘剂
4.美缝剂；材料品种、规格：与砖同色，
5.包含图纸内所有工作内容，未尽事宜具体详见图纸、图集、答疑、招标文件、政府相关文件、规范等其他资料,满足验收要求，清单包含工序所需所有费用，投标人综合考虑。</t>
  </si>
  <si>
    <t>1．部位：首层门厅超过3米部位（含明装及暗装消防箱）CR04 800*800 （干挂）
2．固定方式：L30*40*4镀锌方管、L40*40*4镀锌角钢、螺栓固定
3.美缝剂；材料品种、规格：与砖同色
4.包含图纸内所有工作内容，未尽事宜具体详见图纸、图集、答疑、招标文件、政府相关文件、规范等其他资料,满足验收要求，清单包含工序所需所有费用，投标人综合考虑。
5．消防箱处明装、暗装墙面承包人综合考虑，发生时不在调整报价</t>
  </si>
  <si>
    <t>墙砖踢脚线</t>
  </si>
  <si>
    <t>1．部位：用于楼梯
2．踢脚线高度：50mm
3．粘贴层厚度、材料种类：专用胶粘剂
4．面层材料品种、规格、颜色：墙砖
6．包含图纸内所有工作内容，未尽事宜详见施工图纸及答疑、满足规范要求</t>
  </si>
  <si>
    <t>1．部位：用于住宅公共部分、门厅,走道、楼梯
2．踢脚线高度：50mm
3．粘贴层厚度、材料种类：专用胶粘剂
4．面层材料品种、规格、颜色：墙砖
5．20mm厚1：2水泥砂浆找平层
6．包含图纸内所有工作内容，未尽事宜详见施工图纸及答疑、满足规范要求</t>
  </si>
  <si>
    <t>平面石膏板吊顶</t>
  </si>
  <si>
    <t>1．面层材料品种、规格：9.5MM双层纸面石膏板（平面）
2．立面封板：15MM阻燃板
3．龙骨 ：卡式龙骨
4．吊筋：M8膨胀螺栓(@≤1200)
5.包含图纸内所有工作内容，包含灯盘、角灯、灯孔打孔费，其余未尽事宜具体详见图纸、图集、答疑、招标文件、政府相关文件、规范等其他资料,满足验收要求，清单包含工序所需所有费用，投标人综合考虑。</t>
  </si>
  <si>
    <t>造型石膏板吊顶</t>
  </si>
  <si>
    <t>1．面层材料品种、规格：9.5MM纸面石膏板（立面）
2．立面封板：15MM阻燃板
3．龙骨 ：卡式龙骨
4．吊筋：M8膨胀螺栓(@≤1200)
5.包含图纸内所有工作内容，包含灯盘、角灯、灯孔打孔费，其余未尽事宜具体详见图纸、图集、答疑、招标文件、政府相关文件、规范等其他资料,满足验收要求，清单包含工序所需所有费用，投标人综合考虑。</t>
  </si>
  <si>
    <t>灯带</t>
  </si>
  <si>
    <t>1．面层材料品种、规格：9.5MM双层纸面石膏板，灯带（槽）
2．立面封板：15MM阻燃板
3．1.2mm拉丝抗指纹不锈钢封边，含折边
4．包含图纸内所有工作内容，未尽事宜详见施工图纸及答疑、满足规范要求</t>
  </si>
  <si>
    <t>铝格栅吊顶</t>
  </si>
  <si>
    <t>1．格栅规格、种类：仿木纹铝方通
2．主龙骨：专用龙骨
3．次龙骨：承载龙骨
4．吊筋：Φ8全丝吊杆 、原顶喷黑PT03（一底两面）
5．包含图纸内所有工作内容，未尽事宜详见施工图纸及答疑、满足规范要求</t>
  </si>
  <si>
    <t>电梯门套</t>
  </si>
  <si>
    <t>1．部位：电梯门套、顶部面板、呼叫按钮
2．基层材料种类、规格：18mm厚阻燃板
3．面层材料品种、规格、品牌、颜色：1.2mm拉丝抗指纹不锈钢
4．龙骨：75系列竖龙骨(@≤400)
5．包含图纸内所有工作内容，未尽事宜详见施工图纸及答疑、满足规范要求</t>
  </si>
  <si>
    <t>预埋钢板</t>
  </si>
  <si>
    <t>1．部位：电梯口处
2．新增波纹钢板(厚度3mm)
3．包含图纸内所有工作内容，未尽事宜详见施工图纸及答疑、满足规范要求</t>
  </si>
  <si>
    <t>电梯轿厢防护</t>
  </si>
  <si>
    <t>项</t>
  </si>
  <si>
    <t>1．保护对象名称，材质：电梯内部
2．防护材料品种、规格：免漆板
3．包含图纸内所有工作内容，未尽事宜详见施工图纸及答疑、满足规范要求</t>
  </si>
  <si>
    <t>水簸箕</t>
  </si>
  <si>
    <t>个</t>
  </si>
  <si>
    <t>1、水簸箕
2、未尽事宜具体详见图纸、图集、答疑、招标文件、政府相关文件、规范等其他资料,满足验收要求，清单包含工序所需所有费用，投标人综合考虑。</t>
  </si>
  <si>
    <t>信报箱</t>
  </si>
  <si>
    <t>1、信报箱
2、未尽事宜具体详见图纸、图集、答疑、招标文件、政府相关文件、规范等其他资料,满足验收要求，清单包含工序所需所有费用，投标人综合考虑。</t>
  </si>
  <si>
    <t>竣工铭牌</t>
  </si>
  <si>
    <t>块</t>
  </si>
  <si>
    <t>1、竣工验收牌
2、未尽事宜具体详见图纸、图集、答疑、招标文件、政府相关文件、规范等其他资料,满足验收要求，清单包含工序所需所有费用，投标人综合考虑。</t>
  </si>
  <si>
    <t>墙面装饰板</t>
  </si>
  <si>
    <t>1．面层材料品种、规格、品牌、颜色：电梯井道贴临住户的墙面应做减振隔声处理,做法参见08J931第40页节点1,内填玻璃棉板(30kg/m2),面层为穿孔石膏板。
2．未尽事宜具体详见图纸、图集、答疑、招标文件、政府相关文件、规范等其他资料,满足验收要求，清单包含工序所需所有费用，投标人综合考虑。</t>
  </si>
  <si>
    <t>满堂内支撑脚手架搭拆（钢管扣件式）</t>
  </si>
  <si>
    <t>1、搭设方式、部位：天棚满堂脚手架
2、搭设高度：详见施工图纸
3、未尽事宜满足施工图纸、施工合同、相关规范、答疑回复等要求</t>
  </si>
  <si>
    <t>地面减震板</t>
  </si>
  <si>
    <t>1、部位：设备用房
2、5厚减震垫板
3、做法详见08J931 32页 楼4</t>
  </si>
  <si>
    <t>铝拉网板吊顶</t>
  </si>
  <si>
    <t>1、部位：设备用房顶棚
2、铝板网吸声吊顶
3、未尽事宜具体详见图纸、图集、答疑、招标文件、政府相关文件、规范等其他资料,满足验收要求，清单包含工序所需所有费用，投标人综合考虑。</t>
  </si>
  <si>
    <t>25厚塑料透水疏水板</t>
  </si>
  <si>
    <t>1、部位：地下室顶板一
2、隔汽（离）层做法：铺150g土工布一层;
3、25厚塑料透水疏水板
4、具体详见设计图纸、答疑、招标文件、政府相关文件、规范等其它资料，满足验收要求，疏水板招标人提供，其余材料投标人承担。</t>
  </si>
  <si>
    <t>1、部位：设备用房墙面
2、17厚减震隔声板
3、未尽事宜具体详见图纸、图集、答疑、招标文件、政府相关文件、规范等其他资料,满足验收要求，清单包含工序所需所有费用，投标人综合考虑。</t>
  </si>
  <si>
    <t>静电地板</t>
  </si>
  <si>
    <t>地面d:防静电地板地面(用于消控室、三网机房)
1.200高架空加强型复合防静电活动地板
2.未尽事宜具体详见图纸、图集、答疑、招标文件、政府相关文件、规范等其他资料,满足验收要求，清单包含工序所需所有费用，投标人综合考虑。</t>
  </si>
  <si>
    <t>屋面检修钢梯</t>
  </si>
  <si>
    <t>套</t>
  </si>
  <si>
    <t>1、钢梯形式：钢爬梯做法详见仿15J401-A28（包含防锈处理、面漆等）</t>
  </si>
  <si>
    <t>钢梯（钢直梯）</t>
  </si>
  <si>
    <t>1、地下室钢爬梯
2、做法详见15J401 WT1B/D3</t>
  </si>
  <si>
    <t>细石混凝土找平层</t>
  </si>
  <si>
    <t>1、部位：地面二 地下设备用房、雨水回用机房、生活泵房、地下室大堂、前室、电梯厅、候梯厅、楼梯间、走道
2、40厚C20细石混凝土找平随捣随光,找坡1%坡向集水坑或排水沟
3、具体详见设计图纸、答疑、招标文件、政府相关文件、规范等其它资料，满足验收要求，混凝土招标人提供，其余材料投标人承担</t>
  </si>
  <si>
    <t>混凝土甲供</t>
  </si>
  <si>
    <t>1、部位：地面一 机动车库车位及车道
2、车库内集水井周围1.5米范围内向集水井找坡,坡度为i=1.0%
3、按建筑柱网尺寸切割30~35mm深的分仓缝,柱边同时设置菱形分仓缝,分仓缝切割到边
4、地坪面层撒1:1水泥灰随捣随抹光
5、最薄处50厚C25细石混凝土(Φ6@200双向配筋),按坡0.5~1%的坡度从明沟侧或集水井处坡向中间线和另一侧
6、具体详见设计图纸、答疑、招标文件、政府相关文件、规范等其它资料，满足验收要求，钢筋网片及混凝土招标人提供，其余材料投标人承担</t>
  </si>
  <si>
    <t>钢筋网片，混凝土甲供</t>
  </si>
  <si>
    <t>1、部位 地面三 机动车出入口坡道地面
2、70mm厚C25细石混凝土,内配Φ6@200双层双向钢筋,电动磨光机压实磨平
3、具体详见设计图纸、答疑、招标文件、政府相关文件、规范等其它资料，满足验收要求，钢筋网片及混凝土招标人提供，其余材料投标人承担</t>
  </si>
  <si>
    <t>环氧地坪</t>
  </si>
  <si>
    <t>1．部位：二层以上楼梯面层及平台
2．油漆品种、刷漆遍数：5mm厚环氧地坪漆
3．包含图纸内所有工作内容，未尽事宜详见施工图纸及答疑、满足规范要求</t>
  </si>
  <si>
    <t>金刚砂耐磨地坪</t>
  </si>
  <si>
    <t>1、部位：地面一 机动车库车位及车道
2、3~5厚金刚砂耐磨面层表面磨光打蜡(金刚砂用量控制在4-5kg/平方米)
3、具体详见设计图纸、答疑、招标文件、政府相关文件、规范等其它资料，满足验收要求</t>
  </si>
  <si>
    <t>水泥砂浆坡道防滑齿槽
（地下室坡道）</t>
  </si>
  <si>
    <t>1、部位 地面三 机动车出入口坡道地面、配电室、服务用房
2、清理打磨、修补裂缝
3、滚涂或刮涂1~2遍环氧封闭底漆（厚度0.1~0.2mm）
4、抗滑层施工
5、混合施工
6、面层处理
7、具体详见设计图纸、答疑、招标文件、政府相关文件、规范等其它资料，满足验收要求</t>
  </si>
  <si>
    <t>电缆沟、排水沟盖板</t>
  </si>
  <si>
    <t>1、电缆沟、排水沟盖板
2、具体做法详见图纸及规范</t>
  </si>
  <si>
    <t>集水井重型盖板</t>
  </si>
  <si>
    <t>1、集水井重型盖板
2、具体做法详见图纸及规范</t>
  </si>
  <si>
    <t>合计</t>
  </si>
  <si>
    <t xml:space="preserve">说明：
1、如我方中标，根据招标人要求，我方愿意按招标人控制价（分项单价）同比例下浮（调整）各分项单价作为签约合同价。
2、工程量清单中工程数量仅供投标人报价时参考，工程结算按施工图纸按现场实际完成工程量计量。                                                                                                                                                            </t>
  </si>
  <si>
    <t>投标单位（公章）：</t>
  </si>
  <si>
    <t>法定代表人或授权委托人(盖章)                                                 日期：2026年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</si>
</sst>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0"/>
      <name val="Arial"/>
      <charset val="0"/>
    </font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8"/>
      <name val="Arial"/>
      <charset val="0"/>
    </font>
    <font>
      <b/>
      <sz val="11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5">
    <xf numFmtId="0" fontId="0" fillId="0" borderId="0" xfId="0"/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wrapText="1"/>
    </xf>
    <xf numFmtId="0" fontId="0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2" fillId="0" borderId="0" xfId="0" applyFont="1" applyFill="1" applyAlignment="1">
      <alignment horizontal="left" vertical="center"/>
    </xf>
    <xf numFmtId="177" fontId="2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Font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76"/>
  <sheetViews>
    <sheetView tabSelected="1" topLeftCell="A16" workbookViewId="0">
      <selection activeCell="E33" sqref="E33"/>
    </sheetView>
  </sheetViews>
  <sheetFormatPr defaultColWidth="9.12962962962963" defaultRowHeight="13.2"/>
  <cols>
    <col min="1" max="1" width="5" customWidth="1"/>
    <col min="2" max="2" width="11.3333333333333" style="7" customWidth="1"/>
    <col min="3" max="3" width="8.77777777777778" style="7" customWidth="1"/>
    <col min="4" max="4" width="5.88888888888889" style="8" customWidth="1"/>
    <col min="5" max="5" width="10.1111111111111" customWidth="1"/>
    <col min="6" max="6" width="9.44444444444444" customWidth="1"/>
    <col min="7" max="7" width="6" customWidth="1"/>
    <col min="8" max="11" width="10.712962962963" style="7" customWidth="1"/>
    <col min="12" max="12" width="36.712962962963" style="7" customWidth="1"/>
    <col min="13" max="13" width="9.22222222222222" style="7" customWidth="1"/>
    <col min="16" max="16" width="14"/>
    <col min="17" max="17" width="9.72222222222222"/>
  </cols>
  <sheetData>
    <row r="1" s="1" customFormat="1" ht="35" customHeight="1" spans="1:256">
      <c r="A1" s="9" t="s">
        <v>0</v>
      </c>
      <c r="B1" s="10"/>
      <c r="C1" s="10"/>
      <c r="D1" s="11"/>
      <c r="E1" s="10"/>
      <c r="F1" s="10"/>
      <c r="G1" s="10"/>
      <c r="H1" s="10"/>
      <c r="I1" s="10"/>
      <c r="J1" s="10"/>
      <c r="K1" s="10"/>
      <c r="L1" s="10"/>
      <c r="M1" s="10"/>
      <c r="IS1" s="2"/>
      <c r="IT1" s="2"/>
      <c r="IU1" s="2"/>
      <c r="IV1" s="2"/>
    </row>
    <row r="2" s="2" customFormat="1" ht="30" customHeight="1" spans="1:256">
      <c r="A2" s="12" t="s">
        <v>1</v>
      </c>
      <c r="B2" s="12"/>
      <c r="C2" s="12"/>
      <c r="D2" s="13"/>
      <c r="E2" s="12"/>
      <c r="F2" s="12"/>
      <c r="G2" s="12"/>
      <c r="H2" s="12"/>
      <c r="I2" s="12"/>
      <c r="J2" s="12"/>
      <c r="K2" s="12"/>
      <c r="L2" s="12"/>
      <c r="M2" s="12"/>
    </row>
    <row r="3" s="1" customFormat="1" ht="30" customHeight="1" spans="1:256">
      <c r="A3" s="14" t="s">
        <v>2</v>
      </c>
      <c r="B3" s="15" t="s">
        <v>3</v>
      </c>
      <c r="C3" s="15" t="s">
        <v>4</v>
      </c>
      <c r="D3" s="16" t="s">
        <v>5</v>
      </c>
      <c r="E3" s="17" t="s">
        <v>6</v>
      </c>
      <c r="F3" s="17" t="s">
        <v>7</v>
      </c>
      <c r="G3" s="17" t="s">
        <v>8</v>
      </c>
      <c r="H3" s="18" t="s">
        <v>9</v>
      </c>
      <c r="I3" s="18" t="s">
        <v>10</v>
      </c>
      <c r="J3" s="18" t="s">
        <v>11</v>
      </c>
      <c r="K3" s="18" t="s">
        <v>12</v>
      </c>
      <c r="L3" s="18" t="s">
        <v>13</v>
      </c>
      <c r="M3" s="18" t="s">
        <v>14</v>
      </c>
      <c r="P3" s="5"/>
    </row>
    <row r="4" s="1" customFormat="1" ht="48" customHeight="1" spans="1:256">
      <c r="A4" s="19" t="s">
        <v>15</v>
      </c>
      <c r="B4" s="20" t="s">
        <v>16</v>
      </c>
      <c r="C4" s="20" t="s">
        <v>17</v>
      </c>
      <c r="D4" s="19" t="s">
        <v>18</v>
      </c>
      <c r="E4" s="19" t="s">
        <v>19</v>
      </c>
      <c r="F4" s="20" t="s">
        <v>20</v>
      </c>
      <c r="G4" s="20" t="s">
        <v>21</v>
      </c>
      <c r="H4" s="20" t="s">
        <v>22</v>
      </c>
      <c r="I4" s="20" t="s">
        <v>23</v>
      </c>
      <c r="J4" s="20" t="s">
        <v>24</v>
      </c>
      <c r="K4" s="20" t="s">
        <v>25</v>
      </c>
      <c r="L4" s="20" t="s">
        <v>26</v>
      </c>
      <c r="M4" s="20" t="s">
        <v>27</v>
      </c>
      <c r="P4" s="5"/>
    </row>
    <row r="5" s="3" customFormat="1" ht="105" customHeight="1" spans="1:256">
      <c r="A5" s="21">
        <v>1</v>
      </c>
      <c r="B5" s="22" t="s">
        <v>28</v>
      </c>
      <c r="C5" s="23" t="s">
        <v>29</v>
      </c>
      <c r="D5" s="22" t="s">
        <v>30</v>
      </c>
      <c r="E5" s="22">
        <v>29063.17</v>
      </c>
      <c r="F5" s="16"/>
      <c r="G5" s="16"/>
      <c r="H5" s="24">
        <f>I5/(1+G5/100)</f>
        <v>0</v>
      </c>
      <c r="I5" s="24"/>
      <c r="J5" s="24">
        <f>E5*H5</f>
        <v>0</v>
      </c>
      <c r="K5" s="24">
        <f>E5*I5</f>
        <v>0</v>
      </c>
      <c r="L5" s="25" t="s">
        <v>31</v>
      </c>
      <c r="M5" s="26" t="s">
        <v>32</v>
      </c>
      <c r="P5" s="5"/>
    </row>
    <row r="6" s="3" customFormat="1" ht="105" customHeight="1" spans="1:256">
      <c r="A6" s="21">
        <v>2</v>
      </c>
      <c r="B6" s="22" t="s">
        <v>33</v>
      </c>
      <c r="C6" s="23" t="s">
        <v>29</v>
      </c>
      <c r="D6" s="22" t="s">
        <v>30</v>
      </c>
      <c r="E6" s="22">
        <v>20087.37</v>
      </c>
      <c r="F6" s="16"/>
      <c r="G6" s="16"/>
      <c r="H6" s="24">
        <f t="shared" ref="H6:H37" si="0">I6/(1+G6/100)</f>
        <v>0</v>
      </c>
      <c r="I6" s="24"/>
      <c r="J6" s="24">
        <f t="shared" ref="J6:J37" si="1">E6*H6</f>
        <v>0</v>
      </c>
      <c r="K6" s="24">
        <f t="shared" ref="K6:K37" si="2">E6*I6</f>
        <v>0</v>
      </c>
      <c r="L6" s="25" t="s">
        <v>34</v>
      </c>
      <c r="M6" s="26" t="s">
        <v>32</v>
      </c>
      <c r="P6" s="5"/>
    </row>
    <row r="7" s="3" customFormat="1" ht="105" customHeight="1" spans="1:256">
      <c r="A7" s="21">
        <v>3</v>
      </c>
      <c r="B7" s="22" t="s">
        <v>33</v>
      </c>
      <c r="C7" s="23" t="s">
        <v>29</v>
      </c>
      <c r="D7" s="22" t="s">
        <v>30</v>
      </c>
      <c r="E7" s="22">
        <v>5409.72</v>
      </c>
      <c r="F7" s="16"/>
      <c r="G7" s="16"/>
      <c r="H7" s="24">
        <f t="shared" si="0"/>
        <v>0</v>
      </c>
      <c r="I7" s="24"/>
      <c r="J7" s="24">
        <f t="shared" si="1"/>
        <v>0</v>
      </c>
      <c r="K7" s="24">
        <f t="shared" si="2"/>
        <v>0</v>
      </c>
      <c r="L7" s="25" t="s">
        <v>35</v>
      </c>
      <c r="M7" s="26" t="s">
        <v>32</v>
      </c>
      <c r="P7" s="5"/>
    </row>
    <row r="8" s="3" customFormat="1" ht="105" customHeight="1" spans="1:256">
      <c r="A8" s="21">
        <v>4</v>
      </c>
      <c r="B8" s="22" t="s">
        <v>33</v>
      </c>
      <c r="C8" s="23" t="s">
        <v>29</v>
      </c>
      <c r="D8" s="22" t="s">
        <v>30</v>
      </c>
      <c r="E8" s="22">
        <v>662.96</v>
      </c>
      <c r="F8" s="16"/>
      <c r="G8" s="16"/>
      <c r="H8" s="24">
        <f t="shared" si="0"/>
        <v>0</v>
      </c>
      <c r="I8" s="24"/>
      <c r="J8" s="24">
        <f t="shared" si="1"/>
        <v>0</v>
      </c>
      <c r="K8" s="24">
        <f t="shared" si="2"/>
        <v>0</v>
      </c>
      <c r="L8" s="25" t="s">
        <v>36</v>
      </c>
      <c r="M8" s="26" t="s">
        <v>32</v>
      </c>
      <c r="P8" s="5"/>
    </row>
    <row r="9" s="3" customFormat="1" ht="105" customHeight="1" spans="1:256">
      <c r="A9" s="21">
        <v>5</v>
      </c>
      <c r="B9" s="22" t="s">
        <v>33</v>
      </c>
      <c r="C9" s="23" t="s">
        <v>29</v>
      </c>
      <c r="D9" s="22" t="s">
        <v>30</v>
      </c>
      <c r="E9" s="22">
        <v>195.15</v>
      </c>
      <c r="F9" s="16"/>
      <c r="G9" s="16"/>
      <c r="H9" s="24">
        <f t="shared" si="0"/>
        <v>0</v>
      </c>
      <c r="I9" s="24"/>
      <c r="J9" s="24">
        <f t="shared" si="1"/>
        <v>0</v>
      </c>
      <c r="K9" s="24">
        <f t="shared" si="2"/>
        <v>0</v>
      </c>
      <c r="L9" s="25" t="s">
        <v>37</v>
      </c>
      <c r="M9" s="26" t="s">
        <v>32</v>
      </c>
      <c r="P9" s="5"/>
    </row>
    <row r="10" s="3" customFormat="1" ht="120" customHeight="1" spans="1:256">
      <c r="A10" s="21">
        <v>6</v>
      </c>
      <c r="B10" s="22" t="s">
        <v>38</v>
      </c>
      <c r="C10" s="23" t="s">
        <v>29</v>
      </c>
      <c r="D10" s="22" t="s">
        <v>30</v>
      </c>
      <c r="E10" s="22">
        <v>47158.88</v>
      </c>
      <c r="F10" s="16"/>
      <c r="G10" s="16"/>
      <c r="H10" s="24">
        <f t="shared" si="0"/>
        <v>0</v>
      </c>
      <c r="I10" s="24"/>
      <c r="J10" s="24">
        <f t="shared" si="1"/>
        <v>0</v>
      </c>
      <c r="K10" s="24">
        <f t="shared" si="2"/>
        <v>0</v>
      </c>
      <c r="L10" s="25" t="s">
        <v>39</v>
      </c>
      <c r="M10" s="26" t="s">
        <v>32</v>
      </c>
      <c r="P10" s="5"/>
    </row>
    <row r="11" s="3" customFormat="1" ht="105" customHeight="1" spans="1:256">
      <c r="A11" s="21">
        <v>7</v>
      </c>
      <c r="B11" s="22" t="s">
        <v>28</v>
      </c>
      <c r="C11" s="23" t="s">
        <v>29</v>
      </c>
      <c r="D11" s="22" t="s">
        <v>30</v>
      </c>
      <c r="E11" s="22">
        <v>3891.06</v>
      </c>
      <c r="F11" s="16"/>
      <c r="G11" s="16"/>
      <c r="H11" s="24">
        <f t="shared" si="0"/>
        <v>0</v>
      </c>
      <c r="I11" s="24"/>
      <c r="J11" s="24">
        <f t="shared" si="1"/>
        <v>0</v>
      </c>
      <c r="K11" s="24">
        <f t="shared" si="2"/>
        <v>0</v>
      </c>
      <c r="L11" s="25" t="s">
        <v>40</v>
      </c>
      <c r="M11" s="26" t="s">
        <v>32</v>
      </c>
      <c r="P11" s="5"/>
    </row>
    <row r="12" s="3" customFormat="1" ht="112" customHeight="1" spans="1:256">
      <c r="A12" s="21">
        <v>8</v>
      </c>
      <c r="B12" s="22" t="s">
        <v>33</v>
      </c>
      <c r="C12" s="23" t="s">
        <v>29</v>
      </c>
      <c r="D12" s="22" t="s">
        <v>30</v>
      </c>
      <c r="E12" s="22">
        <v>4026.42</v>
      </c>
      <c r="F12" s="16"/>
      <c r="G12" s="16"/>
      <c r="H12" s="24">
        <f t="shared" si="0"/>
        <v>0</v>
      </c>
      <c r="I12" s="24"/>
      <c r="J12" s="24">
        <f t="shared" si="1"/>
        <v>0</v>
      </c>
      <c r="K12" s="24">
        <f t="shared" si="2"/>
        <v>0</v>
      </c>
      <c r="L12" s="25" t="s">
        <v>41</v>
      </c>
      <c r="M12" s="26" t="s">
        <v>32</v>
      </c>
      <c r="P12" s="5"/>
    </row>
    <row r="13" s="3" customFormat="1" ht="85" customHeight="1" spans="1:256">
      <c r="A13" s="21">
        <v>9</v>
      </c>
      <c r="B13" s="22" t="s">
        <v>33</v>
      </c>
      <c r="C13" s="23" t="s">
        <v>29</v>
      </c>
      <c r="D13" s="22" t="s">
        <v>30</v>
      </c>
      <c r="E13" s="22">
        <v>7578.53</v>
      </c>
      <c r="F13" s="16"/>
      <c r="G13" s="16"/>
      <c r="H13" s="24">
        <f t="shared" si="0"/>
        <v>0</v>
      </c>
      <c r="I13" s="24"/>
      <c r="J13" s="24">
        <f t="shared" si="1"/>
        <v>0</v>
      </c>
      <c r="K13" s="24">
        <f t="shared" si="2"/>
        <v>0</v>
      </c>
      <c r="L13" s="25" t="s">
        <v>42</v>
      </c>
      <c r="M13" s="26" t="s">
        <v>32</v>
      </c>
      <c r="P13" s="5"/>
    </row>
    <row r="14" s="3" customFormat="1" ht="64" customHeight="1" spans="1:256">
      <c r="A14" s="21">
        <v>10</v>
      </c>
      <c r="B14" s="22" t="s">
        <v>43</v>
      </c>
      <c r="C14" s="23" t="s">
        <v>29</v>
      </c>
      <c r="D14" s="22" t="s">
        <v>30</v>
      </c>
      <c r="E14" s="22">
        <v>371</v>
      </c>
      <c r="F14" s="16"/>
      <c r="G14" s="16"/>
      <c r="H14" s="24">
        <f t="shared" si="0"/>
        <v>0</v>
      </c>
      <c r="I14" s="24"/>
      <c r="J14" s="24">
        <f t="shared" si="1"/>
        <v>0</v>
      </c>
      <c r="K14" s="24">
        <f t="shared" si="2"/>
        <v>0</v>
      </c>
      <c r="L14" s="25" t="s">
        <v>44</v>
      </c>
      <c r="M14" s="26" t="s">
        <v>32</v>
      </c>
      <c r="P14" s="5"/>
    </row>
    <row r="15" s="3" customFormat="1" ht="88" customHeight="1" spans="1:256">
      <c r="A15" s="21">
        <v>11</v>
      </c>
      <c r="B15" s="22" t="s">
        <v>45</v>
      </c>
      <c r="C15" s="23" t="s">
        <v>29</v>
      </c>
      <c r="D15" s="22" t="s">
        <v>46</v>
      </c>
      <c r="E15" s="22">
        <v>4090.14</v>
      </c>
      <c r="F15" s="16"/>
      <c r="G15" s="16"/>
      <c r="H15" s="24">
        <f t="shared" si="0"/>
        <v>0</v>
      </c>
      <c r="I15" s="24"/>
      <c r="J15" s="24">
        <f t="shared" si="1"/>
        <v>0</v>
      </c>
      <c r="K15" s="24">
        <f t="shared" si="2"/>
        <v>0</v>
      </c>
      <c r="L15" s="25" t="s">
        <v>47</v>
      </c>
      <c r="M15" s="26" t="s">
        <v>32</v>
      </c>
      <c r="P15" s="5"/>
    </row>
    <row r="16" s="3" customFormat="1" ht="140" customHeight="1" spans="1:256">
      <c r="A16" s="21">
        <v>12</v>
      </c>
      <c r="B16" s="22" t="s">
        <v>48</v>
      </c>
      <c r="C16" s="23" t="s">
        <v>29</v>
      </c>
      <c r="D16" s="22" t="s">
        <v>30</v>
      </c>
      <c r="E16" s="22">
        <v>71.02</v>
      </c>
      <c r="F16" s="16"/>
      <c r="G16" s="16"/>
      <c r="H16" s="24">
        <f t="shared" si="0"/>
        <v>0</v>
      </c>
      <c r="I16" s="24"/>
      <c r="J16" s="24">
        <f t="shared" si="1"/>
        <v>0</v>
      </c>
      <c r="K16" s="24">
        <f t="shared" si="2"/>
        <v>0</v>
      </c>
      <c r="L16" s="25" t="s">
        <v>49</v>
      </c>
      <c r="M16" s="26" t="s">
        <v>32</v>
      </c>
      <c r="P16" s="5"/>
    </row>
    <row r="17" s="3" customFormat="1" ht="155" customHeight="1" spans="1:17">
      <c r="A17" s="21">
        <v>13</v>
      </c>
      <c r="B17" s="22" t="s">
        <v>50</v>
      </c>
      <c r="C17" s="23" t="s">
        <v>29</v>
      </c>
      <c r="D17" s="22" t="s">
        <v>30</v>
      </c>
      <c r="E17" s="22">
        <v>13.76</v>
      </c>
      <c r="F17" s="16"/>
      <c r="G17" s="16"/>
      <c r="H17" s="24">
        <f t="shared" si="0"/>
        <v>0</v>
      </c>
      <c r="I17" s="24"/>
      <c r="J17" s="24">
        <f t="shared" si="1"/>
        <v>0</v>
      </c>
      <c r="K17" s="24">
        <f t="shared" si="2"/>
        <v>0</v>
      </c>
      <c r="L17" s="25" t="s">
        <v>51</v>
      </c>
      <c r="M17" s="26" t="s">
        <v>32</v>
      </c>
      <c r="P17" s="5"/>
    </row>
    <row r="18" s="4" customFormat="1" ht="155" customHeight="1" spans="1:17">
      <c r="A18" s="21">
        <v>14</v>
      </c>
      <c r="B18" s="22" t="s">
        <v>52</v>
      </c>
      <c r="C18" s="23" t="s">
        <v>29</v>
      </c>
      <c r="D18" s="22" t="s">
        <v>30</v>
      </c>
      <c r="E18" s="22">
        <v>193.55</v>
      </c>
      <c r="F18" s="16"/>
      <c r="G18" s="16"/>
      <c r="H18" s="24">
        <f t="shared" si="0"/>
        <v>0</v>
      </c>
      <c r="I18" s="24"/>
      <c r="J18" s="24">
        <f t="shared" si="1"/>
        <v>0</v>
      </c>
      <c r="K18" s="24">
        <f t="shared" si="2"/>
        <v>0</v>
      </c>
      <c r="L18" s="25" t="s">
        <v>53</v>
      </c>
      <c r="M18" s="26" t="s">
        <v>32</v>
      </c>
      <c r="O18" s="3"/>
      <c r="P18" s="5"/>
      <c r="Q18" s="3"/>
    </row>
    <row r="19" s="4" customFormat="1" ht="155" customHeight="1" spans="1:17">
      <c r="A19" s="21">
        <v>15</v>
      </c>
      <c r="B19" s="22" t="s">
        <v>52</v>
      </c>
      <c r="C19" s="23" t="s">
        <v>29</v>
      </c>
      <c r="D19" s="22" t="s">
        <v>30</v>
      </c>
      <c r="E19" s="22">
        <v>349.42</v>
      </c>
      <c r="F19" s="16"/>
      <c r="G19" s="16"/>
      <c r="H19" s="24">
        <f t="shared" si="0"/>
        <v>0</v>
      </c>
      <c r="I19" s="24"/>
      <c r="J19" s="24">
        <f t="shared" si="1"/>
        <v>0</v>
      </c>
      <c r="K19" s="24">
        <f t="shared" si="2"/>
        <v>0</v>
      </c>
      <c r="L19" s="25" t="s">
        <v>54</v>
      </c>
      <c r="M19" s="26" t="s">
        <v>32</v>
      </c>
      <c r="O19" s="3"/>
      <c r="P19" s="5"/>
      <c r="Q19" s="3"/>
    </row>
    <row r="20" s="4" customFormat="1" ht="165" customHeight="1" spans="1:17">
      <c r="A20" s="21">
        <v>16</v>
      </c>
      <c r="B20" s="22" t="s">
        <v>52</v>
      </c>
      <c r="C20" s="23" t="s">
        <v>29</v>
      </c>
      <c r="D20" s="22" t="s">
        <v>30</v>
      </c>
      <c r="E20" s="22">
        <v>3313.68</v>
      </c>
      <c r="F20" s="16"/>
      <c r="G20" s="16"/>
      <c r="H20" s="24">
        <f t="shared" si="0"/>
        <v>0</v>
      </c>
      <c r="I20" s="24"/>
      <c r="J20" s="24">
        <f t="shared" si="1"/>
        <v>0</v>
      </c>
      <c r="K20" s="24">
        <f t="shared" si="2"/>
        <v>0</v>
      </c>
      <c r="L20" s="25" t="s">
        <v>55</v>
      </c>
      <c r="M20" s="26" t="s">
        <v>32</v>
      </c>
      <c r="O20" s="3"/>
      <c r="P20" s="5"/>
      <c r="Q20" s="3"/>
    </row>
    <row r="21" s="4" customFormat="1" ht="159" customHeight="1" spans="1:17">
      <c r="A21" s="21">
        <v>17</v>
      </c>
      <c r="B21" s="22" t="s">
        <v>56</v>
      </c>
      <c r="C21" s="23" t="s">
        <v>29</v>
      </c>
      <c r="D21" s="22" t="s">
        <v>30</v>
      </c>
      <c r="E21" s="22">
        <v>71.25</v>
      </c>
      <c r="F21" s="16"/>
      <c r="G21" s="16"/>
      <c r="H21" s="24">
        <f t="shared" si="0"/>
        <v>0</v>
      </c>
      <c r="I21" s="24"/>
      <c r="J21" s="24">
        <f t="shared" si="1"/>
        <v>0</v>
      </c>
      <c r="K21" s="24">
        <f t="shared" si="2"/>
        <v>0</v>
      </c>
      <c r="L21" s="25" t="s">
        <v>57</v>
      </c>
      <c r="M21" s="26" t="s">
        <v>32</v>
      </c>
      <c r="O21" s="3"/>
      <c r="P21" s="5"/>
      <c r="Q21" s="3"/>
    </row>
    <row r="22" s="4" customFormat="1" ht="113" customHeight="1" spans="1:17">
      <c r="A22" s="21">
        <v>18</v>
      </c>
      <c r="B22" s="22" t="s">
        <v>56</v>
      </c>
      <c r="C22" s="23" t="s">
        <v>29</v>
      </c>
      <c r="D22" s="22" t="s">
        <v>30</v>
      </c>
      <c r="E22" s="22">
        <v>1252.18</v>
      </c>
      <c r="F22" s="16"/>
      <c r="G22" s="16"/>
      <c r="H22" s="24">
        <f t="shared" si="0"/>
        <v>0</v>
      </c>
      <c r="I22" s="24"/>
      <c r="J22" s="24">
        <f t="shared" si="1"/>
        <v>0</v>
      </c>
      <c r="K22" s="24">
        <f t="shared" si="2"/>
        <v>0</v>
      </c>
      <c r="L22" s="25" t="s">
        <v>58</v>
      </c>
      <c r="M22" s="26" t="s">
        <v>32</v>
      </c>
      <c r="O22" s="3"/>
      <c r="P22" s="5"/>
      <c r="Q22" s="3"/>
    </row>
    <row r="23" s="4" customFormat="1" ht="165" customHeight="1" spans="1:17">
      <c r="A23" s="21">
        <v>19</v>
      </c>
      <c r="B23" s="22" t="s">
        <v>56</v>
      </c>
      <c r="C23" s="23" t="s">
        <v>29</v>
      </c>
      <c r="D23" s="22" t="s">
        <v>30</v>
      </c>
      <c r="E23" s="22">
        <v>6066.55</v>
      </c>
      <c r="F23" s="16"/>
      <c r="G23" s="16"/>
      <c r="H23" s="24">
        <f t="shared" si="0"/>
        <v>0</v>
      </c>
      <c r="I23" s="24"/>
      <c r="J23" s="24">
        <f t="shared" si="1"/>
        <v>0</v>
      </c>
      <c r="K23" s="24">
        <f t="shared" si="2"/>
        <v>0</v>
      </c>
      <c r="L23" s="25" t="s">
        <v>59</v>
      </c>
      <c r="M23" s="26" t="s">
        <v>32</v>
      </c>
      <c r="O23" s="3"/>
      <c r="P23" s="5"/>
      <c r="Q23" s="3"/>
    </row>
    <row r="24" s="4" customFormat="1" ht="169" customHeight="1" spans="1:17">
      <c r="A24" s="21">
        <v>20</v>
      </c>
      <c r="B24" s="22" t="s">
        <v>56</v>
      </c>
      <c r="C24" s="23" t="s">
        <v>29</v>
      </c>
      <c r="D24" s="22" t="s">
        <v>30</v>
      </c>
      <c r="E24" s="22">
        <v>810.3</v>
      </c>
      <c r="F24" s="16"/>
      <c r="G24" s="16"/>
      <c r="H24" s="24">
        <f t="shared" si="0"/>
        <v>0</v>
      </c>
      <c r="I24" s="24"/>
      <c r="J24" s="24">
        <f t="shared" si="1"/>
        <v>0</v>
      </c>
      <c r="K24" s="24">
        <f t="shared" si="2"/>
        <v>0</v>
      </c>
      <c r="L24" s="25" t="s">
        <v>60</v>
      </c>
      <c r="M24" s="26" t="s">
        <v>32</v>
      </c>
      <c r="O24" s="3"/>
      <c r="P24" s="5"/>
      <c r="Q24" s="3"/>
    </row>
    <row r="25" s="4" customFormat="1" ht="93" customHeight="1" spans="1:17">
      <c r="A25" s="21">
        <v>21</v>
      </c>
      <c r="B25" s="22" t="s">
        <v>61</v>
      </c>
      <c r="C25" s="23" t="s">
        <v>29</v>
      </c>
      <c r="D25" s="22" t="s">
        <v>46</v>
      </c>
      <c r="E25" s="22">
        <v>342</v>
      </c>
      <c r="F25" s="16"/>
      <c r="G25" s="16"/>
      <c r="H25" s="24">
        <f t="shared" si="0"/>
        <v>0</v>
      </c>
      <c r="I25" s="24"/>
      <c r="J25" s="24">
        <f t="shared" si="1"/>
        <v>0</v>
      </c>
      <c r="K25" s="24">
        <f t="shared" si="2"/>
        <v>0</v>
      </c>
      <c r="L25" s="25" t="s">
        <v>62</v>
      </c>
      <c r="M25" s="26" t="s">
        <v>32</v>
      </c>
      <c r="O25" s="3"/>
      <c r="P25" s="5"/>
      <c r="Q25" s="3"/>
    </row>
    <row r="26" s="4" customFormat="1" ht="108" customHeight="1" spans="1:17">
      <c r="A26" s="21">
        <v>22</v>
      </c>
      <c r="B26" s="22" t="s">
        <v>61</v>
      </c>
      <c r="C26" s="23" t="s">
        <v>29</v>
      </c>
      <c r="D26" s="22" t="s">
        <v>46</v>
      </c>
      <c r="E26" s="22">
        <v>3852.54</v>
      </c>
      <c r="F26" s="16"/>
      <c r="G26" s="16"/>
      <c r="H26" s="24">
        <f t="shared" si="0"/>
        <v>0</v>
      </c>
      <c r="I26" s="24"/>
      <c r="J26" s="24">
        <f t="shared" si="1"/>
        <v>0</v>
      </c>
      <c r="K26" s="24">
        <f t="shared" si="2"/>
        <v>0</v>
      </c>
      <c r="L26" s="25" t="s">
        <v>63</v>
      </c>
      <c r="M26" s="26" t="s">
        <v>32</v>
      </c>
      <c r="O26" s="3"/>
      <c r="P26" s="5"/>
      <c r="Q26" s="3"/>
    </row>
    <row r="27" s="4" customFormat="1" ht="136" customHeight="1" spans="1:17">
      <c r="A27" s="21">
        <v>23</v>
      </c>
      <c r="B27" s="22" t="s">
        <v>64</v>
      </c>
      <c r="C27" s="23" t="s">
        <v>29</v>
      </c>
      <c r="D27" s="22" t="s">
        <v>30</v>
      </c>
      <c r="E27" s="22">
        <v>1296.88</v>
      </c>
      <c r="F27" s="16"/>
      <c r="G27" s="16"/>
      <c r="H27" s="24">
        <f t="shared" si="0"/>
        <v>0</v>
      </c>
      <c r="I27" s="24"/>
      <c r="J27" s="24">
        <f t="shared" si="1"/>
        <v>0</v>
      </c>
      <c r="K27" s="24">
        <f t="shared" si="2"/>
        <v>0</v>
      </c>
      <c r="L27" s="25" t="s">
        <v>65</v>
      </c>
      <c r="M27" s="26" t="s">
        <v>32</v>
      </c>
      <c r="O27" s="3"/>
      <c r="P27" s="5"/>
      <c r="Q27" s="3"/>
    </row>
    <row r="28" s="4" customFormat="1" ht="139" customHeight="1" spans="1:17">
      <c r="A28" s="21">
        <v>24</v>
      </c>
      <c r="B28" s="22" t="s">
        <v>66</v>
      </c>
      <c r="C28" s="23" t="s">
        <v>29</v>
      </c>
      <c r="D28" s="22" t="s">
        <v>30</v>
      </c>
      <c r="E28" s="22">
        <v>1397.96</v>
      </c>
      <c r="F28" s="16"/>
      <c r="G28" s="16"/>
      <c r="H28" s="24">
        <f t="shared" si="0"/>
        <v>0</v>
      </c>
      <c r="I28" s="24"/>
      <c r="J28" s="24">
        <f t="shared" si="1"/>
        <v>0</v>
      </c>
      <c r="K28" s="24">
        <f t="shared" si="2"/>
        <v>0</v>
      </c>
      <c r="L28" s="25" t="s">
        <v>67</v>
      </c>
      <c r="M28" s="26" t="s">
        <v>32</v>
      </c>
      <c r="O28" s="3"/>
      <c r="P28" s="5"/>
      <c r="Q28" s="3"/>
    </row>
    <row r="29" s="4" customFormat="1" ht="90" customHeight="1" spans="1:17">
      <c r="A29" s="21">
        <v>25</v>
      </c>
      <c r="B29" s="22" t="s">
        <v>68</v>
      </c>
      <c r="C29" s="23" t="s">
        <v>29</v>
      </c>
      <c r="D29" s="22" t="s">
        <v>46</v>
      </c>
      <c r="E29" s="22">
        <v>278.32</v>
      </c>
      <c r="F29" s="16"/>
      <c r="G29" s="16"/>
      <c r="H29" s="24">
        <f t="shared" si="0"/>
        <v>0</v>
      </c>
      <c r="I29" s="24"/>
      <c r="J29" s="24">
        <f t="shared" si="1"/>
        <v>0</v>
      </c>
      <c r="K29" s="24">
        <f t="shared" si="2"/>
        <v>0</v>
      </c>
      <c r="L29" s="25" t="s">
        <v>69</v>
      </c>
      <c r="M29" s="26" t="s">
        <v>32</v>
      </c>
      <c r="O29" s="3"/>
      <c r="P29" s="5"/>
      <c r="Q29" s="3"/>
    </row>
    <row r="30" s="4" customFormat="1" ht="95" customHeight="1" spans="1:17">
      <c r="A30" s="21">
        <v>26</v>
      </c>
      <c r="B30" s="22" t="s">
        <v>70</v>
      </c>
      <c r="C30" s="23" t="s">
        <v>29</v>
      </c>
      <c r="D30" s="22" t="s">
        <v>30</v>
      </c>
      <c r="E30" s="22">
        <v>541.56</v>
      </c>
      <c r="F30" s="16"/>
      <c r="G30" s="16"/>
      <c r="H30" s="24">
        <f t="shared" si="0"/>
        <v>0</v>
      </c>
      <c r="I30" s="24"/>
      <c r="J30" s="24">
        <f t="shared" si="1"/>
        <v>0</v>
      </c>
      <c r="K30" s="24">
        <f t="shared" si="2"/>
        <v>0</v>
      </c>
      <c r="L30" s="25" t="s">
        <v>71</v>
      </c>
      <c r="M30" s="26" t="s">
        <v>32</v>
      </c>
      <c r="O30" s="3"/>
      <c r="P30" s="5"/>
      <c r="Q30" s="3"/>
    </row>
    <row r="31" s="4" customFormat="1" ht="101" customHeight="1" spans="1:17">
      <c r="A31" s="21">
        <v>27</v>
      </c>
      <c r="B31" s="22" t="s">
        <v>72</v>
      </c>
      <c r="C31" s="23" t="s">
        <v>29</v>
      </c>
      <c r="D31" s="22" t="s">
        <v>30</v>
      </c>
      <c r="E31" s="22">
        <v>550.98</v>
      </c>
      <c r="F31" s="16"/>
      <c r="G31" s="16"/>
      <c r="H31" s="24">
        <f t="shared" si="0"/>
        <v>0</v>
      </c>
      <c r="I31" s="24"/>
      <c r="J31" s="24">
        <f t="shared" si="1"/>
        <v>0</v>
      </c>
      <c r="K31" s="24">
        <f t="shared" si="2"/>
        <v>0</v>
      </c>
      <c r="L31" s="25" t="s">
        <v>73</v>
      </c>
      <c r="M31" s="26" t="s">
        <v>32</v>
      </c>
      <c r="O31" s="3"/>
      <c r="P31" s="5"/>
      <c r="Q31" s="3"/>
    </row>
    <row r="32" s="4" customFormat="1" ht="64" customHeight="1" spans="1:17">
      <c r="A32" s="21">
        <v>28</v>
      </c>
      <c r="B32" s="22" t="s">
        <v>74</v>
      </c>
      <c r="C32" s="23" t="s">
        <v>29</v>
      </c>
      <c r="D32" s="22" t="s">
        <v>30</v>
      </c>
      <c r="E32" s="22">
        <v>47.1</v>
      </c>
      <c r="F32" s="16"/>
      <c r="G32" s="16"/>
      <c r="H32" s="24">
        <f t="shared" si="0"/>
        <v>0</v>
      </c>
      <c r="I32" s="24"/>
      <c r="J32" s="24">
        <f t="shared" si="1"/>
        <v>0</v>
      </c>
      <c r="K32" s="24">
        <f t="shared" si="2"/>
        <v>0</v>
      </c>
      <c r="L32" s="25" t="s">
        <v>75</v>
      </c>
      <c r="M32" s="26" t="s">
        <v>32</v>
      </c>
      <c r="O32" s="3"/>
      <c r="P32" s="5"/>
      <c r="Q32" s="3"/>
    </row>
    <row r="33" s="4" customFormat="1" ht="64" customHeight="1" spans="1:17">
      <c r="A33" s="21">
        <v>29</v>
      </c>
      <c r="B33" s="22" t="s">
        <v>76</v>
      </c>
      <c r="C33" s="23" t="s">
        <v>29</v>
      </c>
      <c r="D33" s="22" t="s">
        <v>77</v>
      </c>
      <c r="E33" s="22">
        <v>24</v>
      </c>
      <c r="F33" s="16"/>
      <c r="G33" s="16"/>
      <c r="H33" s="24">
        <f t="shared" si="0"/>
        <v>0</v>
      </c>
      <c r="I33" s="24"/>
      <c r="J33" s="24">
        <f t="shared" si="1"/>
        <v>0</v>
      </c>
      <c r="K33" s="24">
        <f t="shared" si="2"/>
        <v>0</v>
      </c>
      <c r="L33" s="25" t="s">
        <v>78</v>
      </c>
      <c r="M33" s="26" t="s">
        <v>32</v>
      </c>
      <c r="O33" s="3"/>
      <c r="P33" s="5"/>
      <c r="Q33" s="3"/>
    </row>
    <row r="34" s="4" customFormat="1" ht="64" customHeight="1" spans="1:17">
      <c r="A34" s="21">
        <v>30</v>
      </c>
      <c r="B34" s="22" t="s">
        <v>79</v>
      </c>
      <c r="C34" s="23" t="s">
        <v>29</v>
      </c>
      <c r="D34" s="22" t="s">
        <v>80</v>
      </c>
      <c r="E34" s="22">
        <v>120</v>
      </c>
      <c r="F34" s="16"/>
      <c r="G34" s="16"/>
      <c r="H34" s="24">
        <f t="shared" si="0"/>
        <v>0</v>
      </c>
      <c r="I34" s="24"/>
      <c r="J34" s="24">
        <f t="shared" si="1"/>
        <v>0</v>
      </c>
      <c r="K34" s="24">
        <f t="shared" si="2"/>
        <v>0</v>
      </c>
      <c r="L34" s="25" t="s">
        <v>81</v>
      </c>
      <c r="M34" s="26" t="s">
        <v>32</v>
      </c>
      <c r="O34" s="3"/>
      <c r="P34" s="5"/>
      <c r="Q34" s="3"/>
    </row>
    <row r="35" s="4" customFormat="1" ht="74" customHeight="1" spans="1:17">
      <c r="A35" s="21">
        <v>31</v>
      </c>
      <c r="B35" s="22" t="s">
        <v>82</v>
      </c>
      <c r="C35" s="23" t="s">
        <v>29</v>
      </c>
      <c r="D35" s="22" t="s">
        <v>80</v>
      </c>
      <c r="E35" s="22">
        <v>471</v>
      </c>
      <c r="F35" s="16"/>
      <c r="G35" s="16"/>
      <c r="H35" s="24">
        <f t="shared" si="0"/>
        <v>0</v>
      </c>
      <c r="I35" s="24"/>
      <c r="J35" s="24">
        <f t="shared" si="1"/>
        <v>0</v>
      </c>
      <c r="K35" s="24">
        <f t="shared" si="2"/>
        <v>0</v>
      </c>
      <c r="L35" s="25" t="s">
        <v>83</v>
      </c>
      <c r="M35" s="26" t="s">
        <v>32</v>
      </c>
      <c r="O35" s="3"/>
      <c r="P35" s="5"/>
      <c r="Q35" s="3"/>
    </row>
    <row r="36" s="4" customFormat="1" ht="69" customHeight="1" spans="1:17">
      <c r="A36" s="21">
        <v>32</v>
      </c>
      <c r="B36" s="22" t="s">
        <v>84</v>
      </c>
      <c r="C36" s="23" t="s">
        <v>29</v>
      </c>
      <c r="D36" s="22" t="s">
        <v>85</v>
      </c>
      <c r="E36" s="22">
        <v>12</v>
      </c>
      <c r="F36" s="16"/>
      <c r="G36" s="16"/>
      <c r="H36" s="24">
        <f t="shared" si="0"/>
        <v>0</v>
      </c>
      <c r="I36" s="24"/>
      <c r="J36" s="24">
        <f t="shared" si="1"/>
        <v>0</v>
      </c>
      <c r="K36" s="24">
        <f t="shared" si="2"/>
        <v>0</v>
      </c>
      <c r="L36" s="25" t="s">
        <v>86</v>
      </c>
      <c r="M36" s="26" t="s">
        <v>32</v>
      </c>
      <c r="O36" s="3"/>
      <c r="P36" s="5"/>
      <c r="Q36" s="3"/>
    </row>
    <row r="37" s="4" customFormat="1" ht="114" customHeight="1" spans="1:17">
      <c r="A37" s="21">
        <v>33</v>
      </c>
      <c r="B37" s="22" t="s">
        <v>87</v>
      </c>
      <c r="C37" s="23" t="s">
        <v>29</v>
      </c>
      <c r="D37" s="22" t="s">
        <v>30</v>
      </c>
      <c r="E37" s="22">
        <v>1546.62</v>
      </c>
      <c r="F37" s="16"/>
      <c r="G37" s="16"/>
      <c r="H37" s="24">
        <f t="shared" si="0"/>
        <v>0</v>
      </c>
      <c r="I37" s="24"/>
      <c r="J37" s="24">
        <f t="shared" si="1"/>
        <v>0</v>
      </c>
      <c r="K37" s="24">
        <f t="shared" si="2"/>
        <v>0</v>
      </c>
      <c r="L37" s="25" t="s">
        <v>88</v>
      </c>
      <c r="M37" s="26" t="s">
        <v>32</v>
      </c>
      <c r="O37" s="3"/>
      <c r="P37" s="5"/>
      <c r="Q37" s="3"/>
    </row>
    <row r="38" s="4" customFormat="1" ht="58" customHeight="1" spans="1:17">
      <c r="A38" s="21">
        <v>34</v>
      </c>
      <c r="B38" s="22" t="s">
        <v>89</v>
      </c>
      <c r="C38" s="23" t="s">
        <v>29</v>
      </c>
      <c r="D38" s="22" t="s">
        <v>30</v>
      </c>
      <c r="E38" s="22">
        <v>4490.4</v>
      </c>
      <c r="F38" s="16"/>
      <c r="G38" s="16"/>
      <c r="H38" s="24">
        <f t="shared" ref="H38:H56" si="3">I38/(1+G38/100)</f>
        <v>0</v>
      </c>
      <c r="I38" s="24"/>
      <c r="J38" s="24">
        <f t="shared" ref="J38:J56" si="4">E38*H38</f>
        <v>0</v>
      </c>
      <c r="K38" s="24">
        <f t="shared" ref="K38:K56" si="5">E38*I38</f>
        <v>0</v>
      </c>
      <c r="L38" s="25" t="s">
        <v>90</v>
      </c>
      <c r="M38" s="26" t="s">
        <v>32</v>
      </c>
      <c r="O38" s="3"/>
      <c r="P38" s="5"/>
      <c r="Q38" s="3"/>
    </row>
    <row r="39" s="4" customFormat="1" ht="51" customHeight="1" spans="1:17">
      <c r="A39" s="21">
        <v>35</v>
      </c>
      <c r="B39" s="22" t="s">
        <v>91</v>
      </c>
      <c r="C39" s="23" t="s">
        <v>29</v>
      </c>
      <c r="D39" s="22" t="s">
        <v>30</v>
      </c>
      <c r="E39" s="22">
        <v>170.96</v>
      </c>
      <c r="F39" s="16"/>
      <c r="G39" s="16"/>
      <c r="H39" s="24">
        <f t="shared" si="3"/>
        <v>0</v>
      </c>
      <c r="I39" s="24"/>
      <c r="J39" s="24">
        <f t="shared" si="4"/>
        <v>0</v>
      </c>
      <c r="K39" s="24">
        <f t="shared" si="5"/>
        <v>0</v>
      </c>
      <c r="L39" s="25" t="s">
        <v>92</v>
      </c>
      <c r="M39" s="26" t="s">
        <v>32</v>
      </c>
      <c r="O39" s="3"/>
      <c r="P39" s="5"/>
      <c r="Q39" s="3"/>
    </row>
    <row r="40" s="4" customFormat="1" ht="78" customHeight="1" spans="1:17">
      <c r="A40" s="21">
        <v>36</v>
      </c>
      <c r="B40" s="22" t="s">
        <v>93</v>
      </c>
      <c r="C40" s="23" t="s">
        <v>29</v>
      </c>
      <c r="D40" s="22" t="s">
        <v>30</v>
      </c>
      <c r="E40" s="22">
        <v>170.96</v>
      </c>
      <c r="F40" s="16"/>
      <c r="G40" s="16"/>
      <c r="H40" s="24">
        <f t="shared" si="3"/>
        <v>0</v>
      </c>
      <c r="I40" s="24"/>
      <c r="J40" s="24">
        <f t="shared" si="4"/>
        <v>0</v>
      </c>
      <c r="K40" s="24">
        <f t="shared" si="5"/>
        <v>0</v>
      </c>
      <c r="L40" s="25" t="s">
        <v>94</v>
      </c>
      <c r="M40" s="26" t="s">
        <v>32</v>
      </c>
      <c r="O40" s="3"/>
      <c r="P40" s="5"/>
      <c r="Q40" s="3"/>
    </row>
    <row r="41" s="4" customFormat="1" ht="103" customHeight="1" spans="1:17">
      <c r="A41" s="21">
        <v>37</v>
      </c>
      <c r="B41" s="22" t="s">
        <v>95</v>
      </c>
      <c r="C41" s="23" t="s">
        <v>29</v>
      </c>
      <c r="D41" s="22" t="s">
        <v>30</v>
      </c>
      <c r="E41" s="22">
        <v>18965.01</v>
      </c>
      <c r="F41" s="16"/>
      <c r="G41" s="16"/>
      <c r="H41" s="24">
        <f t="shared" si="3"/>
        <v>0</v>
      </c>
      <c r="I41" s="24"/>
      <c r="J41" s="24">
        <f t="shared" si="4"/>
        <v>0</v>
      </c>
      <c r="K41" s="24">
        <f t="shared" si="5"/>
        <v>0</v>
      </c>
      <c r="L41" s="25" t="s">
        <v>96</v>
      </c>
      <c r="M41" s="26" t="s">
        <v>32</v>
      </c>
      <c r="O41" s="3"/>
      <c r="P41" s="5"/>
      <c r="Q41" s="3"/>
    </row>
    <row r="42" s="4" customFormat="1" ht="91" customHeight="1" spans="1:17">
      <c r="A42" s="21">
        <v>38</v>
      </c>
      <c r="B42" s="22" t="s">
        <v>87</v>
      </c>
      <c r="C42" s="23" t="s">
        <v>29</v>
      </c>
      <c r="D42" s="22" t="s">
        <v>30</v>
      </c>
      <c r="E42" s="22">
        <v>429.16</v>
      </c>
      <c r="F42" s="16"/>
      <c r="G42" s="16"/>
      <c r="H42" s="24">
        <f t="shared" si="3"/>
        <v>0</v>
      </c>
      <c r="I42" s="24"/>
      <c r="J42" s="24">
        <f t="shared" si="4"/>
        <v>0</v>
      </c>
      <c r="K42" s="24">
        <f t="shared" si="5"/>
        <v>0</v>
      </c>
      <c r="L42" s="25" t="s">
        <v>97</v>
      </c>
      <c r="M42" s="26" t="s">
        <v>32</v>
      </c>
      <c r="O42" s="3"/>
      <c r="P42" s="5"/>
      <c r="Q42" s="3"/>
    </row>
    <row r="43" s="4" customFormat="1" ht="96" customHeight="1" spans="1:17">
      <c r="A43" s="21">
        <v>39</v>
      </c>
      <c r="B43" s="22" t="s">
        <v>98</v>
      </c>
      <c r="C43" s="23" t="s">
        <v>29</v>
      </c>
      <c r="D43" s="22" t="s">
        <v>30</v>
      </c>
      <c r="E43" s="22">
        <v>71.69</v>
      </c>
      <c r="F43" s="16"/>
      <c r="G43" s="16"/>
      <c r="H43" s="24">
        <f t="shared" si="3"/>
        <v>0</v>
      </c>
      <c r="I43" s="24"/>
      <c r="J43" s="24">
        <f t="shared" si="4"/>
        <v>0</v>
      </c>
      <c r="K43" s="24">
        <f t="shared" si="5"/>
        <v>0</v>
      </c>
      <c r="L43" s="25" t="s">
        <v>99</v>
      </c>
      <c r="M43" s="26" t="s">
        <v>32</v>
      </c>
      <c r="O43" s="3"/>
      <c r="P43" s="5"/>
      <c r="Q43" s="3"/>
    </row>
    <row r="44" s="4" customFormat="1" ht="48" customHeight="1" spans="1:17">
      <c r="A44" s="21">
        <v>40</v>
      </c>
      <c r="B44" s="22" t="s">
        <v>100</v>
      </c>
      <c r="C44" s="23" t="s">
        <v>29</v>
      </c>
      <c r="D44" s="22" t="s">
        <v>101</v>
      </c>
      <c r="E44" s="22">
        <v>41</v>
      </c>
      <c r="F44" s="16"/>
      <c r="G44" s="16"/>
      <c r="H44" s="24">
        <f t="shared" si="3"/>
        <v>0</v>
      </c>
      <c r="I44" s="24"/>
      <c r="J44" s="24">
        <f t="shared" si="4"/>
        <v>0</v>
      </c>
      <c r="K44" s="24">
        <f t="shared" si="5"/>
        <v>0</v>
      </c>
      <c r="L44" s="25" t="s">
        <v>102</v>
      </c>
      <c r="M44" s="26" t="s">
        <v>32</v>
      </c>
      <c r="O44" s="3"/>
      <c r="P44" s="5"/>
      <c r="Q44" s="3"/>
    </row>
    <row r="45" s="4" customFormat="1" ht="45" customHeight="1" spans="1:17">
      <c r="A45" s="21">
        <v>41</v>
      </c>
      <c r="B45" s="22" t="s">
        <v>103</v>
      </c>
      <c r="C45" s="23" t="s">
        <v>29</v>
      </c>
      <c r="D45" s="22" t="s">
        <v>80</v>
      </c>
      <c r="E45" s="22">
        <v>21</v>
      </c>
      <c r="F45" s="16"/>
      <c r="G45" s="16"/>
      <c r="H45" s="24">
        <f t="shared" si="3"/>
        <v>0</v>
      </c>
      <c r="I45" s="24"/>
      <c r="J45" s="24">
        <f t="shared" si="4"/>
        <v>0</v>
      </c>
      <c r="K45" s="24">
        <f t="shared" si="5"/>
        <v>0</v>
      </c>
      <c r="L45" s="25" t="s">
        <v>104</v>
      </c>
      <c r="M45" s="26" t="s">
        <v>32</v>
      </c>
      <c r="O45" s="3"/>
      <c r="P45" s="5"/>
      <c r="Q45" s="3"/>
    </row>
    <row r="46" s="4" customFormat="1" ht="116" customHeight="1" spans="1:17">
      <c r="A46" s="21">
        <v>42</v>
      </c>
      <c r="B46" s="22" t="s">
        <v>105</v>
      </c>
      <c r="C46" s="23" t="s">
        <v>29</v>
      </c>
      <c r="D46" s="22" t="s">
        <v>30</v>
      </c>
      <c r="E46" s="22">
        <v>602.82</v>
      </c>
      <c r="F46" s="16"/>
      <c r="G46" s="16"/>
      <c r="H46" s="24">
        <f t="shared" si="3"/>
        <v>0</v>
      </c>
      <c r="I46" s="24"/>
      <c r="J46" s="24">
        <f t="shared" si="4"/>
        <v>0</v>
      </c>
      <c r="K46" s="24">
        <f t="shared" si="5"/>
        <v>0</v>
      </c>
      <c r="L46" s="25" t="s">
        <v>106</v>
      </c>
      <c r="M46" s="26" t="s">
        <v>107</v>
      </c>
      <c r="O46" s="3"/>
      <c r="P46" s="5"/>
      <c r="Q46" s="3"/>
    </row>
    <row r="47" s="4" customFormat="1" ht="173" customHeight="1" spans="1:17">
      <c r="A47" s="21">
        <v>43</v>
      </c>
      <c r="B47" s="22" t="s">
        <v>105</v>
      </c>
      <c r="C47" s="23" t="s">
        <v>29</v>
      </c>
      <c r="D47" s="22" t="s">
        <v>30</v>
      </c>
      <c r="E47" s="22">
        <v>20878.04</v>
      </c>
      <c r="F47" s="16"/>
      <c r="G47" s="16"/>
      <c r="H47" s="24">
        <f t="shared" si="3"/>
        <v>0</v>
      </c>
      <c r="I47" s="24"/>
      <c r="J47" s="24">
        <f t="shared" si="4"/>
        <v>0</v>
      </c>
      <c r="K47" s="24">
        <f t="shared" si="5"/>
        <v>0</v>
      </c>
      <c r="L47" s="25" t="s">
        <v>108</v>
      </c>
      <c r="M47" s="26" t="s">
        <v>109</v>
      </c>
      <c r="O47" s="3"/>
      <c r="P47" s="5"/>
      <c r="Q47" s="3"/>
    </row>
    <row r="48" s="4" customFormat="1" ht="97" customHeight="1" spans="1:17">
      <c r="A48" s="21">
        <v>44</v>
      </c>
      <c r="B48" s="22" t="s">
        <v>105</v>
      </c>
      <c r="C48" s="23" t="s">
        <v>29</v>
      </c>
      <c r="D48" s="22" t="s">
        <v>30</v>
      </c>
      <c r="E48" s="22">
        <v>1139.63</v>
      </c>
      <c r="F48" s="16"/>
      <c r="G48" s="16"/>
      <c r="H48" s="24">
        <f t="shared" si="3"/>
        <v>0</v>
      </c>
      <c r="I48" s="24"/>
      <c r="J48" s="24">
        <f t="shared" si="4"/>
        <v>0</v>
      </c>
      <c r="K48" s="24">
        <f t="shared" si="5"/>
        <v>0</v>
      </c>
      <c r="L48" s="25" t="s">
        <v>110</v>
      </c>
      <c r="M48" s="26" t="s">
        <v>109</v>
      </c>
      <c r="O48" s="3"/>
      <c r="P48" s="5"/>
      <c r="Q48" s="3"/>
    </row>
    <row r="49" s="4" customFormat="1" ht="75" customHeight="1" spans="1:251">
      <c r="A49" s="21">
        <v>45</v>
      </c>
      <c r="B49" s="22" t="s">
        <v>111</v>
      </c>
      <c r="C49" s="23" t="s">
        <v>29</v>
      </c>
      <c r="D49" s="22" t="s">
        <v>30</v>
      </c>
      <c r="E49" s="22">
        <v>1863.68</v>
      </c>
      <c r="F49" s="16"/>
      <c r="G49" s="16"/>
      <c r="H49" s="24">
        <f t="shared" si="3"/>
        <v>0</v>
      </c>
      <c r="I49" s="24"/>
      <c r="J49" s="24">
        <f t="shared" si="4"/>
        <v>0</v>
      </c>
      <c r="K49" s="24">
        <f t="shared" si="5"/>
        <v>0</v>
      </c>
      <c r="L49" s="25" t="s">
        <v>112</v>
      </c>
      <c r="M49" s="26" t="s">
        <v>32</v>
      </c>
      <c r="O49" s="3"/>
      <c r="P49" s="5"/>
      <c r="Q49" s="3"/>
    </row>
    <row r="50" s="4" customFormat="1" ht="91" customHeight="1" spans="1:251">
      <c r="A50" s="21">
        <v>46</v>
      </c>
      <c r="B50" s="22" t="s">
        <v>113</v>
      </c>
      <c r="C50" s="23" t="s">
        <v>29</v>
      </c>
      <c r="D50" s="22" t="s">
        <v>30</v>
      </c>
      <c r="E50" s="22">
        <v>597.5</v>
      </c>
      <c r="F50" s="16"/>
      <c r="G50" s="16"/>
      <c r="H50" s="24">
        <f t="shared" si="3"/>
        <v>0</v>
      </c>
      <c r="I50" s="24"/>
      <c r="J50" s="24">
        <f t="shared" si="4"/>
        <v>0</v>
      </c>
      <c r="K50" s="24">
        <f t="shared" si="5"/>
        <v>0</v>
      </c>
      <c r="L50" s="25" t="s">
        <v>114</v>
      </c>
      <c r="M50" s="26" t="s">
        <v>32</v>
      </c>
      <c r="O50" s="3"/>
      <c r="P50" s="5"/>
      <c r="Q50" s="3"/>
    </row>
    <row r="51" s="4" customFormat="1" ht="145" customHeight="1" spans="1:251">
      <c r="A51" s="21">
        <v>47</v>
      </c>
      <c r="B51" s="22" t="s">
        <v>115</v>
      </c>
      <c r="C51" s="23" t="s">
        <v>29</v>
      </c>
      <c r="D51" s="22" t="s">
        <v>30</v>
      </c>
      <c r="E51" s="22">
        <v>1163.24</v>
      </c>
      <c r="F51" s="16"/>
      <c r="G51" s="16"/>
      <c r="H51" s="24">
        <f t="shared" si="3"/>
        <v>0</v>
      </c>
      <c r="I51" s="24"/>
      <c r="J51" s="24">
        <f t="shared" si="4"/>
        <v>0</v>
      </c>
      <c r="K51" s="24">
        <f t="shared" si="5"/>
        <v>0</v>
      </c>
      <c r="L51" s="25" t="s">
        <v>116</v>
      </c>
      <c r="M51" s="26" t="s">
        <v>32</v>
      </c>
      <c r="O51" s="3"/>
      <c r="P51" s="5"/>
      <c r="Q51" s="3"/>
    </row>
    <row r="52" s="4" customFormat="1" ht="52" customHeight="1" spans="1:251">
      <c r="A52" s="21">
        <v>48</v>
      </c>
      <c r="B52" s="22" t="s">
        <v>117</v>
      </c>
      <c r="C52" s="23" t="s">
        <v>29</v>
      </c>
      <c r="D52" s="22" t="s">
        <v>30</v>
      </c>
      <c r="E52" s="22">
        <v>187.33</v>
      </c>
      <c r="F52" s="16"/>
      <c r="G52" s="16"/>
      <c r="H52" s="24">
        <f t="shared" si="3"/>
        <v>0</v>
      </c>
      <c r="I52" s="24"/>
      <c r="J52" s="24">
        <f t="shared" si="4"/>
        <v>0</v>
      </c>
      <c r="K52" s="24">
        <f t="shared" si="5"/>
        <v>0</v>
      </c>
      <c r="L52" s="25" t="s">
        <v>118</v>
      </c>
      <c r="M52" s="26" t="s">
        <v>32</v>
      </c>
      <c r="O52" s="3"/>
      <c r="P52" s="5"/>
      <c r="Q52" s="3"/>
    </row>
    <row r="53" s="4" customFormat="1" ht="52" customHeight="1" spans="1:251">
      <c r="A53" s="21">
        <v>49</v>
      </c>
      <c r="B53" s="22" t="s">
        <v>119</v>
      </c>
      <c r="C53" s="23" t="s">
        <v>29</v>
      </c>
      <c r="D53" s="22" t="s">
        <v>80</v>
      </c>
      <c r="E53" s="22">
        <v>3</v>
      </c>
      <c r="F53" s="16"/>
      <c r="G53" s="16"/>
      <c r="H53" s="24">
        <f t="shared" si="3"/>
        <v>0</v>
      </c>
      <c r="I53" s="24"/>
      <c r="J53" s="24">
        <f t="shared" si="4"/>
        <v>0</v>
      </c>
      <c r="K53" s="24">
        <f t="shared" si="5"/>
        <v>0</v>
      </c>
      <c r="L53" s="25" t="s">
        <v>120</v>
      </c>
      <c r="M53" s="26" t="s">
        <v>32</v>
      </c>
      <c r="O53" s="3"/>
      <c r="P53" s="5"/>
      <c r="Q53" s="3"/>
    </row>
    <row r="54" s="4" customFormat="1" ht="40" customHeight="1" spans="1:251">
      <c r="A54" s="21"/>
      <c r="B54" s="22" t="s">
        <v>121</v>
      </c>
      <c r="C54" s="23"/>
      <c r="D54" s="22"/>
      <c r="E54" s="22"/>
      <c r="F54" s="16"/>
      <c r="G54" s="16"/>
      <c r="H54" s="24"/>
      <c r="I54" s="24"/>
      <c r="J54" s="24">
        <f>SUM(J5:J53)</f>
        <v>0</v>
      </c>
      <c r="K54" s="24">
        <f>SUM(K5:K53)</f>
        <v>0</v>
      </c>
      <c r="L54" s="25"/>
      <c r="M54" s="26"/>
      <c r="O54" s="3"/>
      <c r="P54" s="5"/>
      <c r="Q54" s="3"/>
    </row>
    <row r="55" s="5" customFormat="1" ht="52" customHeight="1" spans="1:251">
      <c r="A55" s="27" t="s">
        <v>122</v>
      </c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9"/>
      <c r="O55" s="3"/>
      <c r="Q55" s="3"/>
    </row>
    <row r="56" s="6" customFormat="1" ht="31" customHeight="1" spans="1:251">
      <c r="A56" s="30" t="s">
        <v>123</v>
      </c>
      <c r="B56" s="30"/>
      <c r="C56" s="4"/>
      <c r="D56" s="30"/>
      <c r="E56" s="31"/>
      <c r="F56" s="4" t="s">
        <v>124</v>
      </c>
      <c r="G56" s="4"/>
      <c r="H56" s="4"/>
      <c r="I56" s="4"/>
      <c r="J56" s="4"/>
      <c r="K56" s="4"/>
      <c r="L56" s="4"/>
      <c r="M56" s="4"/>
      <c r="N56" s="32"/>
      <c r="O56" s="3"/>
      <c r="P56" s="32"/>
      <c r="Q56" s="3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</row>
    <row r="57" s="5" customFormat="1" spans="1:251">
      <c r="B57" s="33"/>
      <c r="C57" s="33"/>
      <c r="D57" s="34"/>
      <c r="H57" s="33"/>
      <c r="I57" s="33"/>
      <c r="J57" s="33"/>
      <c r="K57" s="33"/>
      <c r="L57" s="33"/>
      <c r="M57" s="33"/>
    </row>
    <row r="58" s="5" customFormat="1" spans="1:251">
      <c r="B58" s="33"/>
      <c r="C58" s="33"/>
      <c r="D58" s="34"/>
      <c r="H58" s="33"/>
      <c r="I58" s="33"/>
      <c r="J58" s="33"/>
      <c r="K58" s="33"/>
      <c r="L58" s="33"/>
      <c r="M58" s="33"/>
    </row>
    <row r="59" s="5" customFormat="1" spans="1:251">
      <c r="B59" s="33"/>
      <c r="C59" s="33"/>
      <c r="D59" s="34"/>
      <c r="H59" s="33"/>
      <c r="I59" s="33"/>
      <c r="J59" s="33"/>
      <c r="K59" s="33"/>
      <c r="L59" s="33"/>
      <c r="M59" s="33"/>
    </row>
    <row r="60" s="5" customFormat="1" spans="1:251">
      <c r="B60" s="33"/>
      <c r="C60" s="33"/>
      <c r="D60" s="34"/>
      <c r="H60" s="33"/>
      <c r="I60" s="33"/>
      <c r="J60" s="33"/>
      <c r="K60" s="33"/>
      <c r="L60" s="33"/>
      <c r="M60" s="33"/>
    </row>
    <row r="61" s="5" customFormat="1" spans="1:251">
      <c r="B61" s="33"/>
      <c r="C61" s="33"/>
      <c r="D61" s="34"/>
      <c r="H61" s="33"/>
      <c r="I61" s="33"/>
      <c r="J61" s="33"/>
      <c r="K61" s="33"/>
      <c r="L61" s="33"/>
      <c r="M61" s="33"/>
    </row>
    <row r="62" s="5" customFormat="1" spans="1:251">
      <c r="B62" s="33"/>
      <c r="C62" s="33"/>
      <c r="D62" s="34"/>
      <c r="H62" s="33"/>
      <c r="I62" s="33"/>
      <c r="J62" s="33"/>
      <c r="K62" s="33"/>
      <c r="L62" s="33"/>
      <c r="M62" s="33"/>
    </row>
    <row r="63" s="5" customFormat="1" spans="1:251">
      <c r="B63" s="33"/>
      <c r="C63" s="33"/>
      <c r="D63" s="34"/>
      <c r="H63" s="33"/>
      <c r="I63" s="33"/>
      <c r="J63" s="33"/>
      <c r="K63" s="33"/>
      <c r="L63" s="33"/>
      <c r="M63" s="33"/>
    </row>
    <row r="64" s="5" customFormat="1" spans="1:251">
      <c r="B64" s="33"/>
      <c r="C64" s="33"/>
      <c r="D64" s="34"/>
      <c r="H64" s="33"/>
      <c r="I64" s="33"/>
      <c r="J64" s="33"/>
      <c r="K64" s="33"/>
      <c r="L64" s="33"/>
      <c r="M64" s="33"/>
    </row>
    <row r="65" s="5" customFormat="1" spans="2:13">
      <c r="B65" s="33"/>
      <c r="C65" s="33"/>
      <c r="D65" s="34"/>
      <c r="H65" s="33"/>
      <c r="I65" s="33"/>
      <c r="J65" s="33"/>
      <c r="K65" s="33"/>
      <c r="L65" s="33"/>
      <c r="M65" s="33"/>
    </row>
    <row r="66" s="5" customFormat="1" spans="2:13">
      <c r="B66" s="33"/>
      <c r="C66" s="33"/>
      <c r="D66" s="34"/>
      <c r="H66" s="33"/>
      <c r="I66" s="33"/>
      <c r="J66" s="33"/>
      <c r="K66" s="33"/>
      <c r="L66" s="33"/>
      <c r="M66" s="33"/>
    </row>
    <row r="67" s="5" customFormat="1" spans="2:13">
      <c r="B67" s="33"/>
      <c r="C67" s="33"/>
      <c r="D67" s="34"/>
      <c r="H67" s="33"/>
      <c r="I67" s="33"/>
      <c r="J67" s="33"/>
      <c r="K67" s="33"/>
      <c r="L67" s="33"/>
      <c r="M67" s="33"/>
    </row>
    <row r="68" s="5" customFormat="1" spans="2:13">
      <c r="B68" s="33"/>
      <c r="C68" s="33"/>
      <c r="D68" s="34"/>
      <c r="H68" s="33"/>
      <c r="I68" s="33"/>
      <c r="J68" s="33"/>
      <c r="K68" s="33"/>
      <c r="L68" s="33"/>
      <c r="M68" s="33"/>
    </row>
    <row r="69" s="5" customFormat="1" spans="2:13">
      <c r="B69" s="33"/>
      <c r="C69" s="33"/>
      <c r="D69" s="34"/>
      <c r="H69" s="33"/>
      <c r="I69" s="33"/>
      <c r="J69" s="33"/>
      <c r="K69" s="33"/>
      <c r="L69" s="33"/>
      <c r="M69" s="33"/>
    </row>
    <row r="70" s="5" customFormat="1" spans="2:13">
      <c r="B70" s="33"/>
      <c r="C70" s="33"/>
      <c r="D70" s="34"/>
      <c r="H70" s="33"/>
      <c r="I70" s="33"/>
      <c r="J70" s="33"/>
      <c r="K70" s="33"/>
      <c r="L70" s="33"/>
      <c r="M70" s="33"/>
    </row>
    <row r="71" s="5" customFormat="1" spans="2:13">
      <c r="B71" s="33"/>
      <c r="C71" s="33"/>
      <c r="D71" s="34"/>
      <c r="H71" s="33"/>
      <c r="I71" s="33"/>
      <c r="J71" s="33"/>
      <c r="K71" s="33"/>
      <c r="L71" s="33"/>
      <c r="M71" s="33"/>
    </row>
    <row r="72" s="5" customFormat="1" spans="2:13">
      <c r="B72" s="33"/>
      <c r="C72" s="33"/>
      <c r="D72" s="34"/>
      <c r="H72" s="33"/>
      <c r="I72" s="33"/>
      <c r="J72" s="33"/>
      <c r="K72" s="33"/>
      <c r="L72" s="33"/>
      <c r="M72" s="33"/>
    </row>
    <row r="73" s="5" customFormat="1" spans="2:13">
      <c r="B73" s="33"/>
      <c r="C73" s="33"/>
      <c r="D73" s="34"/>
      <c r="H73" s="33"/>
      <c r="I73" s="33"/>
      <c r="J73" s="33"/>
      <c r="K73" s="33"/>
      <c r="L73" s="33"/>
      <c r="M73" s="33"/>
    </row>
    <row r="74" s="5" customFormat="1" spans="2:13">
      <c r="B74" s="33"/>
      <c r="C74" s="33"/>
      <c r="D74" s="34"/>
      <c r="H74" s="33"/>
      <c r="I74" s="33"/>
      <c r="J74" s="33"/>
      <c r="K74" s="33"/>
      <c r="L74" s="33"/>
      <c r="M74" s="33"/>
    </row>
    <row r="75" s="5" customFormat="1" spans="2:13">
      <c r="B75" s="33"/>
      <c r="C75" s="33"/>
      <c r="D75" s="34"/>
      <c r="H75" s="33"/>
      <c r="I75" s="33"/>
      <c r="J75" s="33"/>
      <c r="K75" s="33"/>
      <c r="L75" s="33"/>
      <c r="M75" s="33"/>
    </row>
    <row r="76" s="5" customFormat="1" spans="2:13">
      <c r="B76" s="33"/>
      <c r="C76" s="33"/>
      <c r="D76" s="34"/>
      <c r="H76" s="33"/>
      <c r="I76" s="33"/>
      <c r="J76" s="33"/>
      <c r="K76" s="33"/>
      <c r="L76" s="33"/>
      <c r="M76" s="33"/>
    </row>
  </sheetData>
  <mergeCells count="5">
    <mergeCell ref="A1:M1"/>
    <mergeCell ref="A2:M2"/>
    <mergeCell ref="A55:M55"/>
    <mergeCell ref="A56:E56"/>
    <mergeCell ref="F56:M56"/>
  </mergeCells>
  <printOptions horizontalCentered="1"/>
  <pageMargins left="0.161111111111111" right="0.161111111111111" top="0.511805555555556" bottom="0.39305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张毓</cp:lastModifiedBy>
  <dcterms:created xsi:type="dcterms:W3CDTF">2024-12-26T00:54:00Z</dcterms:created>
  <dcterms:modified xsi:type="dcterms:W3CDTF">2026-02-24T08:57:55Z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2CBC5F2ECED946DC811D1DCA33294589_13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