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清单 (模板)" sheetId="5" r:id="rId1"/>
    <sheet name="Sheet2" sheetId="2" r:id="rId2"/>
    <sheet name="Sheet3" sheetId="3" r:id="rId3"/>
  </sheets>
  <definedNames>
    <definedName name="_xlnm.Print_Area" localSheetId="0">'清单 (模板)'!$A$1:$M$103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<sst xmlns="http://schemas.openxmlformats.org/spreadsheetml/2006/main" count="416" uniqueCount="204">
  <si>
    <t>报价清单</t>
  </si>
  <si>
    <t>项目名称：G4231南京至九江高速公路安庆月山至海口段一标段路基02标（K5+380-ZK10+064/K10+084、洪铺互通、收费站）</t>
  </si>
  <si>
    <t>一</t>
  </si>
  <si>
    <t>二</t>
  </si>
  <si>
    <t>三</t>
  </si>
  <si>
    <t>四</t>
  </si>
  <si>
    <t>五</t>
  </si>
  <si>
    <t>六</t>
  </si>
  <si>
    <t>七</t>
  </si>
  <si>
    <t>八</t>
  </si>
  <si>
    <t>九</t>
  </si>
  <si>
    <t>十</t>
  </si>
  <si>
    <t>十一</t>
  </si>
  <si>
    <t>十二</t>
  </si>
  <si>
    <t>十三</t>
  </si>
  <si>
    <t>序号</t>
  </si>
  <si>
    <t>子目名称</t>
  </si>
  <si>
    <t>规格型号</t>
  </si>
  <si>
    <t>单位</t>
  </si>
  <si>
    <t>数量</t>
  </si>
  <si>
    <t>不含税控制单价（元）</t>
  </si>
  <si>
    <t>税点（%）</t>
  </si>
  <si>
    <t>不含税单价（元）</t>
  </si>
  <si>
    <t>含税单价（元）</t>
  </si>
  <si>
    <t>不含税合价（元）</t>
  </si>
  <si>
    <t>含税合价（元）</t>
  </si>
  <si>
    <t>工作内容</t>
  </si>
  <si>
    <t>备注</t>
  </si>
  <si>
    <t>清理现场</t>
  </si>
  <si>
    <t>/</t>
  </si>
  <si>
    <t>㎡</t>
  </si>
  <si>
    <t>1、清表范围为路基坡脚线内，超出部分不予计量，清表厚度满足设计图纸以及相关规范要求；清除范围内所有的非适用性材料及非适用材料的移运处理，包含所有的垃圾、灌木、树木、经济作物、竹林、废料、表土（腐殖土）、草皮的铲运与开挖、建筑垃圾、结构物的清运与开挖；泉眼封闭、截断或导出、引排地表水及地下水；挖除树根、移运、堆放、弃运等工作；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2、为完成以上工作内容所用到的但不限于机械、人工、材料、取土资源、小机具、安全文明环保施工措施等一切费用；    
3、挖方段、挖除非适用性材料区域和低填浅挖段、大中小桥和通道桥、软基段、清淤段、通道范围内及接线所占的清表面积、隧道范围内不予以清理现场计量；现场计量小型构造物（含明暗通道、水泥路老路及台背处等）所占的清表面积不予计量；
4、单价除包含上述工作内容外，还包含清表后基层的碾压验收及可能涉及到的排水、翻晒、整平等相关工作。但因清理现场后压实沉降增加的回填方量增加部分不予以计量；计量方法：据实结算不超图纸设计量及最终决算审计工程量；                                                                                   
5、清表后对原地基进行碾压，压实度不小于设计图纸及规范要求，穿越水稻田及河塘地段应采取排水、清淤、晾晒、换填、掺灰等综合处治措施进行处理，以使其达到路基填筑标准，费用包含在综合单价中，不再另外计量。
6、单价包含施工范围内所有树木砍伐及挖除树根并回填的费用：
7、单价不包括回填，回填在利用土石方中结算。
8、改沟、改路、各接线场地清理作为相应工程的附属工作，不另行计量；                                                                         
9、单价包已含超运距费用，不再另行计量。                                                                                                                                
10、投标人报价包含挖弃超运距费用，不再另行计量。</t>
  </si>
  <si>
    <t>拆除结构物混凝土及钢筋混凝土等</t>
  </si>
  <si>
    <t>m3</t>
  </si>
  <si>
    <t>1、单价包含机械进退场、挖除、装卸、移运处理、场地清理平整、超运距费用、临时便道修筑、交通导改、人工、设备、运输、协调、环保等及其为完成此项工程所必需的等一切费用；
2、超运距费用不再另行计量                                                               
3、乙方负责运至甲方指定场地，按照甲方要求进行倒卸，费用包含在综合单价内。
4、根据现场破除工程量，据实结算。
5、拆除过程中扬尘环保产生费用由乙方自理。
6、挖除材料归项目部所有，由项目部统一安排，队伍禁止擅自使用，严禁乙方自行利用或出售，每发现一次，按照10000元处罚，罚款直接当月结算中扣除，不予退还；运输车辆必须要证件和保险齐全，运输符合当地环保要求，运输车辆不得超载，此项工作包含在综合单价内，不另行计量。
7、施工过程中乙方应服从甲方的施工组织安排，乙方要配有专人检查车辆装卸的安全性和指挥交通，必要时安排人员配合甲方进行交通管制。
8、主要包含但不限于：水泥混凝土路面、沥青混凝土路面、挖除路面基层、挖除碎石路面、钢筋混凝土结构、混凝土结构、砖、石及其他砌体结构等</t>
  </si>
  <si>
    <t>路基挖方(挖土方)</t>
  </si>
  <si>
    <t>m³</t>
  </si>
  <si>
    <t>1、挖方前应做好地下管线的调查和保护工作及自然保护区和林区的保护工作，施工过程中造成的地下管线及自然保护区和林区的损坏，损坏由队伍自行承担一切责任及损失；                                                                                                                                                  2、挖方段、反挖段宽度以设计图纸断面图为准，包含低填浅挖超挖工程量，反挖后的整平、压实费用含在相应单价中，不单独计量；
3、土方开挖、解小、装卸、运输、堆放、分理填料、弃置、弃土整形、压实，单价包含但不限于机械、人工、材料、电力和小机具等及其为完成此项工程所必需的等一切费用；
4、依据实测地面线、路基设计横断面图、路基土石比例，采用平均断面面积法计算，包含边沟、排水沟、截水沟的土方，按照天然密实体积以 m3为单位计量；
5、根据图纸坡度要求进行施工放线，严格按照设计及规范进行开挖，清理表土及树根后开挖至设计高程，同时做好路堑排水工作；
6、边沟砌体、桥台锥坡等所占的挖方量计在相应砌体单价内，不单独计挖方量。截水沟、排水沟及填方段边沟断面挖方量及砌体所占挖方量计在相应砌体单价内，不单独计量；
7、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8、路基开挖前做好截水沟、排水沟的开挖，保证排水顺畅，开挖面无积水
9、标段范围内的土石调运的超运距费用已经包含在综合单价内，不另行计量；
10、单价包含弃方运距1km及以内的运输单价（标段内1km及以内不予计量），超1km以外土石方按超运距实际运输数量计量。</t>
  </si>
  <si>
    <t>路基挖方(挖石方)</t>
  </si>
  <si>
    <t>1、挖方前乙方应做好地下管线的调查和保护工作及自然保护区和林区的保护工作，施工过程中造成的地下管线及自然保护区和林区的损坏，乙方应立即对其进行修补，且由乙方自行承担一切责任及损失；                                                      
2、根据图纸坡度要求进行施工放线，严格按照设计及规范进行开挖，挖方边坡平整度控制，边坡施工完成后，须经建设单位等相关部门现场验收确认通过，否则进行平整，直至验收通过。
3、挖方过程中发现的地质变化(土石比例等)不调整单价，不变更费用；
4、挖石方单价包含爆破费（含材料费、管理费、车辆费、安全评估及监理费用、火工品仓库或其他储存设施费等其他爆破所发生的一切费用）、开挖、解小、运输、堆放、分理填料、装卸、弃方和剩余材料的处理，乙方负责爆破钻眼，吹孔，配合爆破公司进行装药及配合爆破公司一起做好火工品的入库、登记、使用、退库等管理工作，火工品由甲方统一招标，按乙方实际使用数量在当期结算净额内扣除，扣除单价参照甲方爆破合同不含税单价。若受条件限制不能爆破施工的断面，必须无条件采用机械开挖施工，单价不做调整；
5、石方开挖后由甲方确定石方运至填方段落利用，剩余石方由乙方将石方运输到甲方指定的弃渣场，倒弃时按照甲方指定场地范围内倒卸，未按照指定要求倒卸的石方，发现一次按10000元/次进行违约金扣除；开挖石方产权属于甲方，乙方禁止私自倒卖、加工等，若发现乙方私自倒卖、加工，发现一次按100000元/次进行违约金扣除；
6、石方爆破前应做好四周警戒以及周围建筑和环境保护工作，爆破点距居民区或水库500m范围以内的，要控制单次炸药使用数量或采取其他开挖方式，否则造成的损失，由乙方进行协调并承担一切责任及相关费用；
7、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8、挖石方单价包含挖坚石、次坚石，乙方若使用机械开挖或其他开挖方式，单价均不调整
9、采用机械破碎进行开挖石方时，引起的松动岩石须及时清除，由此造成的超挖及回填工程量不予结算；
10、单价包含但不限于完成上述工作内容的人工、材料、机械、安全文明施工等一切费用。
11、标段范围内的土石调运的超运距费用已经包含在综合单价内，不另行计量；
12、单价包含弃方运距1km及以内的运输单价（标段内1km及以内不予计量），超1km以外土石方按超运距实际运输数量计量。
13、该部分挖石方工程量用于路基填筑、台背回填等填筑部位，根据回填利用石方工程量据实结算，且不超过设计图纸和审计决算工程量。</t>
  </si>
  <si>
    <t>1、挖方前乙方应做好地下管线的调查和保护工作及自然保护区和林区的保护工作，施工过程中造成的地下管线及自然保护区和林区的损坏，乙方应立即对其进行修补，且由乙方自行承担一切责任及损失；                                                      
2、根据图纸坡度要求进行施工放线，严格按照设计及规范进行开挖，挖方边坡平整度控制，边坡施工完成后，须经建设单位等相关部门现场验收确认通过，否则进行平整，直至验收通过。
3、挖方过程中发现的地质变化(土石比例等)不调整单价，不变更费用；
4、挖石方单价包含爆破费（含材料费、管理费、车辆费、安全评估及监理费用、火工品仓库或其他储存设施费等其他爆破所发生的一切费用）、开挖、解小、运输、堆放、分理填料、装卸、弃方和剩余材料的处理，乙方负责爆破钻眼，吹孔，配合爆破公司进行装药及配合爆破公司一起做好火工品的入库、登记、使用、退库等管理工作，火工品由甲方统一招标，按乙方实际使用数量在当期结算净额内扣除，扣除单价参照甲方爆破合同不含税单价。若受条件限制不能爆破施工的断面，必须无条件采用机械开挖施工，单价不做调整；
5、石方开挖后由甲方确定石方运至填方段落利用，剩余石方由乙方将石方运输到甲方指定的弃渣场，倒弃时按照甲方指定场地范围内倒卸，未按照指定要求倒卸的石方，发现一次按10000元/次进行违约金扣除；开挖石方产权属于甲方，乙方禁止私自倒卖、加工等，若发现乙方私自倒卖、加工，发现一次按100000元/次进行违约金扣除；
6、石方爆破前应做好四周警戒以及周围建筑和环境保护工作，爆破点距居民区或水库500m范围以内的，要控制单次炸药使用数量或采取其他开挖方式，否则造成的损失，由乙方进行协调并承担一切责任及相关费用；
7、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8、挖石方单价包含挖坚石、次坚石，乙方若使用机械开挖或其他开挖方式，单价均不调整
9、采用机械破碎进行开挖石方时，引起的松动岩石须及时清除，由此造成的超挖及回填工程量不予结算；
10、单价包含但不限于完成上述工作内容的人工、材料、机械、安全文明施工等一切费用。
11、标段范围内的土石调运的超运距费用已经包含在综合单价内，不另行计量；
12、单价包含弃方运距1km及以内的运输单价（标段内1km及以内不予计量），超1km以外土石方按超运距实际运输数量计量。
13、该部分工程量是填筑路基等之外的挖石方工程量，据实结算，且不超过设计图纸和审计决算工程量。。</t>
  </si>
  <si>
    <t>路基挖方挖除非适用材料（含淤泥质土）</t>
  </si>
  <si>
    <t>1 、施工准备、开挖、装车、外运修整、清理工作面边坡及基底、基底压实、安全文明环保施工措施等一切费用；
2 、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3、单价包已含超运距费用，不再另行计量。</t>
  </si>
  <si>
    <t>土石方超运距
（土石方×超运距离）</t>
  </si>
  <si>
    <t>m³*km</t>
  </si>
  <si>
    <t>1、土石方运输至甲方指定地点时，运距超过1km时按照：中标单价*m3*（总运距-1km）计量，标段内1km及以内不予计量； 
2、土石方运输至甲方指定地点时，标段内1km及以内不予计量；
3、工程量暂定，超运距的工程量据实结算。</t>
  </si>
  <si>
    <t>利用土方</t>
  </si>
  <si>
    <t>1、单价包含翻晒、整平、分层摊铺碾压、洒水、压实、边坡修整、临时排水、防雨水冲刷临时急流槽施做（含材料、人工、机械等）验收等工作；为完成以上工作内容所用到的但不限于机械、人工、材料、安全文明施工措施等一切费用，
2、按照图纸所示地面线、路基设计横断面图，按平均断面面积法计算压实的体积，以立方米为单位计量；计量范围包括：本路段原地面上设计填方；低填浅挖路基处理原位挖松再压实；挖除非适用性材料、挖淤泥等回填至原地面填方；
3、满足施工需要、预留路基宽度宽填的填方量作为路基填筑的附属工程，包含在单价中，不再单独计量；
4、高填路基工点监测作为填方路基的附属工作，包含在单价中，不再单独计量；
5、施工图纸中的利用方要充分使用到路基填筑中去，利用方不能进行路基填筑的，必须经过甲方同意；
6、路基填挖交界、陡坡路基、半填半挖路基、清表回填、新旧路基结合处等台阶开挖、回填均包含相应工作内，不单独计量；
7、利用土方为综合报价，后期不作调整；
8、路基回填利用石方粒径必须满足施工图纸及设计要求，若粒径不满足，则不予计量。
9、乙方必须按照施工图纸土石混填中要求的土石比例进行施工。
10、超宽碾压部分、超运距部分不另行计量；
11、工程量暂定，最终结算量不超设计图纸量和决算审计工程量。</t>
  </si>
  <si>
    <t>利用石方</t>
  </si>
  <si>
    <t>1、单价包含翻晒、整平、分层摊铺碾压、洒水、压实、边坡修整、临时排水、防雨水冲刷临时急流槽施做（含材料、人工、机械等）验收等工作；为完成以上工作内容所用到的但不限于机械、人工、材料、安全文明施工措施等一切费用，
2、按照图纸所示地面线、路基设计横断面图，按平均断面面积法计算压实的体积，以立方米为单位计量；计量范围包括：本路段原地面上设计填方；低填浅挖路基处理原位挖松再压实；挖除非适用性材料、挖淤泥等回填至原地面填方；包含清表回填、清淤回填、低填浅挖超挖回填的石方量。
3、满足施工需要、预留路基宽度宽填的填方量作为路基填筑的附属工程，包含在单价中，不再单独计量；
4、高填路基工点监测作为填方路基的附属工作，包含在单价中，不再单独计量；
5、施工图纸中的利用方要充分使用到路基填筑中去，利用方不能进行路基填筑的，必须经过甲方同意；
6、路基填挖交界、陡坡路基、半填半挖路基、新旧路基结合处等台阶开挖、回填均包含相应工作内，不单独计量；
7、利用石方为综合报价，后期不作调整；
8、路基回填利用石方粒径必须满足施工图纸及设计要求，若粒径不满足，则不予计量。
9、乙方必须按照施工图纸土石混填中要求的土石比例进行施工。
10、超宽碾压部分、超运距部分不另行计量；
11、工程量暂定，最终结算量不超设计图纸量和决算审计工程量。</t>
  </si>
  <si>
    <t>回填未筛分碎石（利用挖方石渣，含破碎筛分）</t>
  </si>
  <si>
    <t>1、未筛分碎石利用挖石方石料，加工费包含在综合单价内（包含电费），包含回填材料的运输、自行选石、解小、加工（包含电费）、码砌，整平压实、成品料运至填筑断面等用到的人工、机械、材料安全文明施工措施等一切费用；
2、石料的粒径必须符合图纸要求；
3、乙方自备满足现场施工自加工设备；
4、计量方法：铺设数量依据甲方要求进行施工、以现场实际发生、测量验收、甲方签署确认为准；
5、工程量暂定，最终结算量不超设计图纸量和决算审计工程量。</t>
  </si>
  <si>
    <t>结构物台背回填未筛分碎石（利用挖方石渣，含破碎筛分）</t>
  </si>
  <si>
    <t>1、结构物台背回填利用挖石方石料，加工费包含在综合单价内（包含电费），包含回填材料的运输、自行选石、解小、加工（包含电费）、码砌，整平压实、成品料运至填筑断面等用到的人工、机械、材料安全文明施工措施等一切费用；
2、石料的粒径必须符合图纸要求；
3、乙方自备满足现场施工自加工设备；                                                   
3、结构物台背回填严格按照设计及规范要求进行台阶开挖、台阶预留、分层回填、分层夯实等工作内容，费用包含在综合单价中，不另计量；若台背填筑产生后期质量问题，采取返工或者注浆等措施费用一切都由投标人承担；
4、若乙方未加工，此项不予结算。
5、结构物台背回填材料工程量不得超过设计图纸工程量，乙方不得私自加工、倒卖，一经发现将报警处理，同时乙方承担不低于100000元/次的违约金处罚；
6、工程量暂定，最终结算量不超设计图纸量和决算审计工程量。</t>
  </si>
  <si>
    <t>锥坡及台前溜坡填土填土</t>
  </si>
  <si>
    <t>1、按照图纸设计要求进行锥坡及台前溜坡填土，按照压实的体积以立方米为单位计量；
2、填方土料的开挖、运输、翻晒、整平、碾压、边坡修整、坡面夯实、雨水冲刷临时急流槽施工（含材料、人工、机械等）、验收等工作；
3、为完成以上工作内容所用到的但不限于机械、人工和材料等一切费用；                                                                                                                  
4、根据设计图纸断面图（超宽碾压部分不另行计量）。
5、利用挖方余料，清理作业面、分层回填、压实、刷坡；
6、工程量暂定，最终结算量不超设计图纸量和决算审计工程量。</t>
  </si>
  <si>
    <t>截水盲沟0.6m*0.6m（陡坡路堤以及填挖交界处）</t>
  </si>
  <si>
    <t>m</t>
  </si>
  <si>
    <t>1、基础开挖、清理、土方弃运、整平，排水管采购和埋设、碎石采购和摊铺、反滤层（中粗砂）采购和铺设、铺设隔渗土工布和反滤土工布采购和铺设、塑料盲沟管采购和安装等本项工作所用到的人工、材料、机械、安全文明施工等一切费用。
2、工程量暂定，最终结算量不超设计图纸量和决算审计工程量。
3、甲方不提供任何机械和材料。</t>
  </si>
  <si>
    <t>特殊路基（回填片块石）</t>
  </si>
  <si>
    <t>1、依据图纸所示位置和断面尺寸进行施工；按块片石的体积以立方米为单位据实计量；
2、快片石由乙方利用挖石方石料，包含回填材料的运输、自行选石、解小、加工、码砌，运输至施工现场、平整碾压、石料的粒径必须符合图纸要求，完成本项工作所用到的人工、材料、机械、安全文明施工等一切费用。
3、特殊路段的回填方案必须按照甲方下发的方案执行；
4、工程量暂定，最终结算量不超设计图纸量和决算审计工程量。</t>
  </si>
  <si>
    <t>土工合成材料钢塑格栅</t>
  </si>
  <si>
    <t>1、乙方装卸、保管、运料（转运）、铺设、安装以及完成合成材料铺设所用的小材料、人工、设备、清理下承层、安全文明施工措施等一切费用；
2、土工合成材料钢塑格栅由项目部提供，工程量暂定，最终结算量不超设计图纸量和决算审计工程量，超出部分按照甲方实际采购不含税金额在进度款中直接扣除。</t>
  </si>
  <si>
    <t>冲击碾压和液压式强夯</t>
  </si>
  <si>
    <t>1 、强夯（冲碾）施工前，应查明场地内范围的地下构筑物和各种地下管线的位置及标高等，并采取必要的措施；
2 、施工准备、场地平整、设备进出场、就位；强夯（冲碾） 设备移位、配合检测，文明施工、环保等全部工作内容等一切费用。
3、必须经过甲方、乙方、监理人三方共同举牌验收，否则不予结算。
4、工程量暂定，最终结算量不超设计图纸量和决算审计工程量。</t>
  </si>
  <si>
    <t>挖土方</t>
  </si>
  <si>
    <t>1、挖方前应做好地下管线的调查和保护工作及自然保护区和林区的保护工作，施工过程中造成的地下管线及自然保护区和林区的损坏，损坏由队伍自行承担一切责任及损失；                                                                                                                                            2、挖方段、反挖段宽度以设计图纸断面图为准，反挖后的整平、压实费用含在相应单价中，不单独计量；
3、土方开挖、解小、装卸、运输、堆放、分理填料、弃置、弃土整形、压实，单价包含但不限于机械、人工、材料、电力和小机具等及其为完成此项工程所必需的一切费用；
4、依据实测地面线、路基设计横断面图、路基土石比例，采用平均断面面积法计算，包含边沟、排水沟、截水沟的土方，按照天然密实体积以 m3为单位计量；
5、根据图纸坡度要求进行施工放线，严格按照设计及规范进行开挖，清理表土及树根后开挖至设计高程，同时做好路堑排水工作；
6、边沟砌体、桥台锥坡等所占的挖方量计在相应砌体单价内，不单独计挖方量。截水沟、排水沟及填方段边沟断面挖方量及砌体所占挖方量计在相应砌体单价内，不单独计量；
7、挖除路基范围内非适用性材料（软基）及淤泥（不含取土场)的数量，以甲方与业主根据路基坡脚线范围内审核断面为计算依据（因施工需要清除路基坡脚范围以外的部分所需的费用包含在相关单价中，不另外计量），单价包含排水及地方关系协调、水面附着物清理、围堰设置、挖除、弃运等相关工作的完成；
8、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9、路基开挖前做好截水沟、排水沟的开挖，保证排水顺畅，开挖面无积水
10、标段范围内的土石调运的超运距费用包含在综合单价内，不另行计量；
11、单价包含弃方运距1km及以内的运输单价（标段内1km及以内不予计量），超1km以外土石方按超运距实际运输数量计量。
12、施工中遇当地排水渠道，自行购买管涵疏通，费用包含在挖方单价中，不再计量；</t>
  </si>
  <si>
    <t>水泥砼路面（20cm）</t>
  </si>
  <si>
    <t>1、此项工作内容包括检查和清理下承层、洒水湿润；模板制作、钢架设、安装、修理、拆除；混凝土浇筑、振捣、真空吸水、抹平、压（刻）纹，养护；切缝、灌缝；初期养护。
2、此综合单价包含机械、材料、人工、运输等及其为完成此项工程所必须的等一切费用。
3、甲方仅提供混凝土。
4、工程量暂定，最终结算量不超设计图纸量和决算审计工程量，超出部分砼按当月安庆市怀宁县不含税信息价在进度款结算款中直接扣除。</t>
  </si>
  <si>
    <t>水泥砼路面（24cm）</t>
  </si>
  <si>
    <t>水泥稳定碎石（20cm）</t>
  </si>
  <si>
    <t>1、工作面的准备、清理下承层、清理后工作面保护、洒水、接缝处理、摊铺、整平、整型、碾压、养护、人工配合养护区保护，报价内包含人工、机械（含设备转场、倒运费用），模板的安装、拆除（自备钢模板）；成品料的现场机械摊铺、人工配合等；碾压成型；养护（养护设备、 材料等均为乙方自备，含冬季养护材料）；成品保护及配合甲方做好现场安全、迎检工作；
2、报价内包括除运输外上述工作所需的所有机械设备、人员、材料、油料 等相关的一切明示和潜在的一切费用。
3、水泥稳定碎石材料由甲方提供；
4、工程量暂定，最终结算量不超设计图纸量和决算审计工程量。</t>
  </si>
  <si>
    <t>下封层</t>
  </si>
  <si>
    <t>1、清扫整理下承层；安设及拆除熬油设备、熬油运油，铺撒矿料、喷洒油、碾 压及找补、养护以及半成品的保护等除沥青、乳化剂外为完成此项工作所必需的等一切费用。
2、工程量暂定，最终结算量不超设计图纸量和决算审计工程量。
3、材料由乙方提供，甲方不提供任何材料。</t>
  </si>
  <si>
    <t>钢筋</t>
  </si>
  <si>
    <t>kg</t>
  </si>
  <si>
    <t>1、钢筋、钢筋网片由甲方提供，钢筋由甲方运至钢筋加工厂，乙方负责卸货，堆放、保管、下料、制作、除锈、运输至现场、安装定位、临时装卸成品、半成品等用到的人工、机具、焊条、小材料和电力等一切费用（应按甲方及监理等相关单位要求配置人员、设备等）。
2、包含预埋件、保护层垫层、高强度砂浆垫块的制作安装及购买费用。
3、钢筋数控切断机、数控调直机、数控弯曲机、数控车丝机、 数控打磨机，一切设备均包含在综合单价内。
4、钢筋存放方木（30*31cm)和覆盖帆布，由于乙方对钢筋和半成品保管不善造成锈蚀等报废产生的损失由乙方承担。 
5、甲方仅提供钢筋、钢筋网片、钢绞线，工程量暂定，最终结算工程量不超设计图纸和最终审计决算工程量，超出部分按照3500元（不含税）/吨在进度款中直接扣除。</t>
  </si>
  <si>
    <t>排水沟C25现浇混凝土</t>
  </si>
  <si>
    <t>1、含场地清理、地基平整夯实、断面补挖、铺设垫层、模板制作、安装、拆除、混凝土浇筑、养护、回填等所有工序需要的人工、材料、机械、电力、安全文明施工措施等一切费用；
2、甲方仅提供混凝土，工程量暂定，最终结算工程量不超设计图纸和最终审计决算工程量，超出部分砼按当月安庆市怀宁县不含税信息价在进度款结算款中直接扣除。
3、工程量暂定，最终结算量不超设计图纸量和决算审计工程量。</t>
  </si>
  <si>
    <t>排水沟安装C30混凝土预制块</t>
  </si>
  <si>
    <t>1、预制构件由预制队伍统一预制，乙方负责上车、运输、下车至施工现场、安装、压顶。安装内容：基础开挖、土方弃运、砂砾或碎石垫层采购摊铺、水泥砂浆采购施工、人工修整、回填、压实、反滤层材料购买及铺设等用到的人工、机械、车辆、小机具等一切费用；
2、根据现场需要按实领用，超出理论数量部分按照1000元/m3扣除费用。
3、具体工程量以现场实际发生测量验收、甲方签署确认为准，且不超设计图纸量决算审计工程量。</t>
  </si>
  <si>
    <t>1 、施工准备、开挖、装车、外运修整、清理工作面边坡及基底、基底压实、安全文明环保施工措施等全部工作内容等一切费用。
2 、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3、单价包已含超运距费用，不再另行计量。 
4、工程量暂定，最终结算量不超设计图纸量和决算审计工程量。</t>
  </si>
  <si>
    <t>路基挖方挖除非适用材料（回填开山石渣）</t>
  </si>
  <si>
    <t>1.运至填筑断面、卸料、破碎、整平、碾压、报验、排水等用到的人工、机械、材料、安全文明施工措施等一切费用。  
2.超运距费用含在综合单价中，不再另行计量。
3.山渣石由乙方利用挖石方石料，包含回填材料的运输、自行选石、解小、加工、码砌，石料的粒径必须符合图纸要求；
4、工程量暂定，最终结算量不超设计图纸量和决算审计工程量。</t>
  </si>
  <si>
    <t>改沟挖土方</t>
  </si>
  <si>
    <t>1 、机械（或人工）挖、装、运、卸；
2 、弃土外运、堆放、整型、压实；
3 、施工临时排水处理；
4 、挖方后坑、槽人工修整、整平、夯实锁需要的人工、材料、机械等一切费用。
5、工程量暂定，最终结算量不超设计图纸量和决算审计工程量。
6、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 
7、工程量暂定，最终结算量不超设计图纸量和决算审计工程量。</t>
  </si>
  <si>
    <t>改沟C20现浇混凝土</t>
  </si>
  <si>
    <t>1、含场地清理、地基平整夯实、断面补挖、铺设垫层、模板采购制作、安装、拆除、混凝土浇筑、养护、回填等所有工序需要的人工、材料、机械、电力、安全文明施工措施等一切费用；
2、砂砾、水泥砂浆等材料费用包含在综合单价内；
3、甲方仅提供混凝土，工程量暂定，最终结算工程量不超设计图纸和最终审计决算工程量，超出部分砼按当月安庆市怀宁县不含税信息价在进度款结算款中直接扣除。</t>
  </si>
  <si>
    <t>挖方</t>
  </si>
  <si>
    <t>1、新建便道宽度为5米，原地方路修复路面宽度为4.5-6.0米不等。
2、开挖前应做好地下管线的调查和保护工作及自然保护区和林区的保护工作，施工过程中造成的地下管线及自然保护区和林区的损坏，由乙方自行承担一切责任及损失；
3、挖方包含开挖、装车、运输、弃除（利用）等工作所用到的人工、材料、机械等一切费用；
4、工程量暂定，据实结算；
5、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t>
  </si>
  <si>
    <t>填方</t>
  </si>
  <si>
    <t>1、填方包含土石方开挖、装车、运输至断面、晾晒、整平、碾压、夯实等工作用到的一切人工、材料、机械等一切费用；
2、新建便道宽度为5米，原地方路修复路面宽度为4.5-6.0米不等。
3、工程量暂定，据实结算；
4、填石材料为利用方材料；
5、包含桥梁桩基处的横向便道；
6、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t>
  </si>
  <si>
    <t>15cm厚碎石垫层</t>
  </si>
  <si>
    <t>1、新建便道宽度为5米，原地方路修复路面宽度为4.5-6.0米不等。
2、碎石利用挖石方石料，包含回填材料的运输、自行选石、解小、加工（包含电费）、码砌，整平压实、成品料运至填筑便道等用到的人工、机械、材料安全文明施工措施等一切费用；
3、工程量暂定，据实结算；
4、包含桥梁桩基处的横向便道；</t>
  </si>
  <si>
    <t>15cm泥结碎石路面</t>
  </si>
  <si>
    <t>1、新建便道宽度为5米，原地方路修复路面宽度为4.5-6.0米不等。
2、泥结碎石利用挖石方石料，包含回填材料的运输、自行选石、解小、加工（包含电费）、码砌，整平压实、成品料运至填筑便道等用到的人工、机械、材料安全文明施工措施等一切费用；
3、工程量暂定，据实结算；
4、包含桥梁桩基处的横向便道；</t>
  </si>
  <si>
    <t>C30砼路面</t>
  </si>
  <si>
    <t>1、厚度为20cmC30砼（根据甲方要求确定厚度）,便道每隔500米设置错车道一处 ，错车道宽度不小于6.5m ，有效长度不小于30m。工作内容包含模版采购安拆、混凝土浇筑、切缝、拉毛、拆模、修整、养生等内容用到的拉杆、模板、胶带、零星木模、养生布、电力、水和人工等一切费用；
2、所用混凝土由甲方提供至现场。
3、工程量暂定，据实结算；</t>
  </si>
  <si>
    <t>Ф0.5m便涵</t>
  </si>
  <si>
    <t>1、包括基坑开挖防护及排水、基础处理、碎石砂砾垫层采购、铺设、垫层夯实、模板费、模板安拆、混凝土浇筑、养护、管涵安装费、抹带、沉降缝防水处理、防水材料涂刷、管基、洞口、端墙、铺砌等施工等一切相关的材料、人工、机械、水电、所需小型机具和五金材料、养生等一切费用；                                                                                                                                   
2、施工过程中所用便涵尺寸须经项目部现场技术人员认可后，方可施工，据实结算，以甲方签字确认为准；包含涵管的采购、运输、安装，满足地方灌溉通水要求所用到的机械、人工、材料等一切费用；
3、乙方须按照甲方要求在施工便道两侧设置安全防护设施，材料由甲方提供，乙方负责安装维护，造成损失的均有乙方按甲方单价赔偿；
4、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施工中可能须使用地方道路，乙方配合甲方共同协调使用，过程中的维护、修缮等费用由乙方负责。
5、所用混凝土由甲方提供至现场，便函材料由乙方提供；</t>
  </si>
  <si>
    <t>Ф0.8m便涵</t>
  </si>
  <si>
    <t>Ф1.0m便涵</t>
  </si>
  <si>
    <t>Ф1.5m便涵</t>
  </si>
  <si>
    <t>基坑开挖</t>
  </si>
  <si>
    <t>1、基坑开挖、土方弃运、排水、基底夯实及开挖坡面修整、配合基底验收和承载力实验、按照项目办、监理单位和甲方要求进行现场安全维护等一切费用。
2、现场必须确保地基承载力复核设计要求且通过甲方、监理、业主确认后方可进行施工；若现场施工需换填处理的由乙方及时联系现场分管分项工程师到场确认，经业主单位认可后实施，换填工程量据实结算；</t>
  </si>
  <si>
    <t>基础砂砾垫层</t>
  </si>
  <si>
    <t>1、运输、清基、回填、整平、摊铺、夯实等所需的人工、材料、机械等完成此项工作的等一切费用；
2、碎石由乙方利用挖石方石料，自行选石、解小、加工、石料的粒径必须符合图纸要求；</t>
  </si>
  <si>
    <t>涵洞基础及支撑梁</t>
  </si>
  <si>
    <t>1、单价包括但不限于模板采购安拆、混凝土浇筑、养护、沉降缝处理、防水材料、人工、机具、电力、涂脱模剂、砼浇筑、振捣、现场试块制作、材料堆放、 清理现场、砼表面修整、缺陷修补、安全文明施工措施费等完成的所有工程量发生的等一切费用；
2、甲方仅提供混凝土，工程量暂定，最终结算工程量不超设计图纸和最终审计决算工程量，超出部分砼按当月安庆市怀宁县不含税信息价在进度款结算款中直接扣除。</t>
  </si>
  <si>
    <t>墙身砼</t>
  </si>
  <si>
    <t>盖板运输及安装</t>
  </si>
  <si>
    <t>1、盖板运输、制作砂浆、吊装定位、安砌盖板、嵌缝、养护等完成上述工作所需的人工、材料、机械等一切费用。
2、项目部不提供任何机械；</t>
  </si>
  <si>
    <t>洞口工程</t>
  </si>
  <si>
    <t>1、包含但不限于：墙基础现浇砼，洞口墙身现浇砼、洞口台帽现浇砼、洞口铺砌、隔水墙等、模版采购安拆、模板二次倒运、整修；立拆 模、涂脱模剂；砼浇筑、振捣、现场试块制作、养护；材料堆放； 清理现场、砼表面修整、缺陷修补等一切费用；</t>
  </si>
  <si>
    <t>钢筋工程</t>
  </si>
  <si>
    <t>1、钢筋、钢筋网片由甲方提供，钢筋由甲方运至钢筋加工厂，乙方负责卸货，堆放、保管、下料、制作、除锈、运输至现场、安装定位、临时装卸成品、半成品等用到的人工、机具、焊条、小材料和电力等一切费用（应按甲方及监理等相关单位要求配置人员、设备等）。
2、包含预埋件、保护层垫层、高强度砂浆垫块的制作安装及购买费用。
3、钢筋数控切断机、数控调直机、数控弯曲机、数控车丝机、 数控打磨机，一切设备均包含在综合单价内。
4、钢筋存放方木（30*31cm)和覆盖帆布，由于乙方对钢筋和半成品保管不善造成锈蚀等报废产生的损失由乙方承担。
5、甲方仅提供钢筋、钢筋网片、钢绞线，工程量暂定，最终结算工程量不超设计图纸和最终审计决算工程量，超出部分按照3500元（不含税）/吨在进度款中直接扣除。</t>
  </si>
  <si>
    <t>通道路面铺装</t>
  </si>
  <si>
    <t>M10浆砌片石</t>
  </si>
  <si>
    <t>1、基坑人工修整、片石码砌、坐浆、填缝、抹面、砂浆勾缝等全部工作内容需要的人工、材料、机械、安全文明施工措施等一切费用。
2、片石由乙方利用挖石方石料，包含装卸、运输、自行选石、解小、加工、石料的粒径必须符合图纸要求；</t>
  </si>
  <si>
    <t>锥坡填土</t>
  </si>
  <si>
    <t>基础开挖</t>
  </si>
  <si>
    <t>1、基坑开挖、土方转运、排水、基底夯实及开挖坡面修整、配合基底 验收和承载力实验、按照业主、监理等单位要求进行现场安全维护等一切费用。</t>
  </si>
  <si>
    <t>砂砾垫层及换填碎石</t>
  </si>
  <si>
    <t>1、清基、回填、整平、摊铺、夯实等。 
2、砂砾由乙方利用挖石方石料，自行选石、解小、加工、石料的粒径必须符合图纸要求，完成此项工作需要的人工、材料、机械等一切费用</t>
  </si>
  <si>
    <t>基础浇筑</t>
  </si>
  <si>
    <t>1、模板乙方提供，模板的二次倒运、整修；立拆模；涂脱模剂；砼 浇筑、振捣、现场试块制作、养护；材料堆放；清理现场、砼表面修整、缺陷修补等完成上述工作所需要的人工、材料、机械、安全文明施工等一切费用。
2、甲方仅提供混凝土，最终结算工程量不超设计图纸和设计决算工程量，超出部分砼按当月安庆市怀宁县不含税信息价在进度款结算款中直接扣除。</t>
  </si>
  <si>
    <t>管节安装</t>
  </si>
  <si>
    <t>1、管节装卸、运输、卸车、搬运（含二次倒运）、临时存放、吊装、安装、就位、对齐、固定、管节接口处沥青麻絮处理、防水材料等需要的人工、材料（一切辅材）、机械、安全文明施工等一切费用。
2、管材由预制标提供。</t>
  </si>
  <si>
    <t>洞口基础墙身、铺砌、隔水墙、竖井、跌水井、急流槽等附属</t>
  </si>
  <si>
    <t>1、包含模板采购、安拆、倒运、整修、立拆模、涂脱模剂、砼浇筑、振捣、现场试块制作、养护、材料堆放、清理现场、砼表面修整、缺陷修补完成全部工作内容需要的人工、机械、材料、安全施工措施等一切费用。
2、甲方仅提供混凝土，最终结算工程量不超设计图纸和设计决算工程量，超出部分砼按当月安庆市怀宁县不含税信息价在进度款结算款中直接扣除。</t>
  </si>
  <si>
    <t>浆砌片石</t>
  </si>
  <si>
    <t>钢筋制安</t>
  </si>
  <si>
    <t>1、钢筋、钢筋网片由甲方提供，钢筋由甲方运至钢筋加工厂，乙方负责卸货，堆放、保管、下料、制作、除锈、运输至现场、安装定位、临时装卸成品、半成品等用到的人工、机具、焊条、小材料和电力等一切费用（应按甲方及监理等相关单位要求配置人员、设备等）。
2、包含预埋件、保护层垫层、高强度砂浆垫块的制作安装及购买费用。
3、钢筋数控切断机、数控调直机、数控弯曲机、数控车丝机、 数控打磨机，一切设备均包含在综合单价内。
4、钢筋存放方木（30*31cm)和覆盖帆布，由于乙方对钢筋和半成品保管不善造成锈蚀等报废产生的损失由乙方承担。
5、甲方仅提供钢筋、钢筋网片、钢绞线，工程量暂定，最终结算工程量不超设计图纸和最终审计决算工程量，超出部分按照3500元（不含税）/吨在进度款中直接扣除。。</t>
  </si>
  <si>
    <t>C25现浇混
凝土基础</t>
  </si>
  <si>
    <t>1、包括坑槽开挖、坡面修整、砼浇注、立模拆模、养生、场地清理等所用到的人工、电力、水、养生膜布、机具、安全文明施工措施等一切费用。
2、木条、方木等辅助材料由乙方自理；
3、砼入模由乙方自行解决，费用包含在单价内；
4、模板必须为竹胶板，禁止使用木模板，竹胶板由乙方自行采购，如乙方自购竹胶板不能满足甲方相关要求，则由甲方代购，费用按照甲方采购价格从当期计量中扣除。
5、甲方仅提供混凝土，最终结算工程量不超设计图纸和设计决算工程量，超出部分砼按当月安庆市怀宁县不含税信息价在进度款结算款中直接扣除。</t>
  </si>
  <si>
    <t>C30预制混
凝土骨架安装</t>
  </si>
  <si>
    <t>1、预制构件由预制队伍统一预制，乙方负责上车、运输、下车至施工现场、安装、压顶。安装内容：基础开挖、土方弃运、砂砾或碎石垫层采购摊铺、水泥砂浆采购施工、人工修整、回填、压实、反滤层材料购买及铺设等用到的人工、机械、车辆、小机具等一切费用；
2、根据现场需要按实领用，超出理论数量部分按照1000元/m3扣除费用。
3、具体工程量以现场实际发生测量验收、甲方签署确认为准，且不超设计图纸量。</t>
  </si>
  <si>
    <t>桥头护坡及踏步安装（C30)</t>
  </si>
  <si>
    <t>1.单价包含坡面平整、开槽、垫层、预制块运输、安装、压顶等所需的砂浆、垫层材料及机具、人工、水电等一切费用；
2、包含护坡基础沟槽开挖、整平、压实、混凝土浇筑、养护、模版采购安拆等一切费用。
3、根据现场需要按实领用，超出理论数量部分按照1000元/m3扣除费用。</t>
  </si>
  <si>
    <t>1、包括坡面修整、砼浇注、模版采购安拆、养生、场地清理等所用到的人工、电力、水、养生膜布、机具、安全文明施工措施等一切费用。
2、木条、方木等辅助材料由乙方自理；
3、砼入模由乙方自行解决，费用包含在单价内；
4、模板必须为竹胶板，禁止使用木模板，竹胶板由乙方自行采购，如乙方自购竹胶板不能满足甲方相关要求，则由甲方代购，费用按照甲方采购价格从当期计量中扣除。
5、甲方仅提供混凝土，最终结算工程量不超设计图纸和设计决算工程量，超出部分按照500元/立方米，在进度款中直接扣除；</t>
  </si>
  <si>
    <t>C30预制混
凝土安装</t>
  </si>
  <si>
    <t>1.单价包含预制块运输、安装、压顶等所需的砂浆、垫层材料、及机具、人工、水电等一切费用；
2.根据现场需要按实领用，超出理论数量部分按照1000元/m3扣除费用。</t>
  </si>
  <si>
    <t>10cm砂砾垫层</t>
  </si>
  <si>
    <t>1.单价包含坡面平整、夯实、垫层铺设、所用到的人工、材料、机具、安全文明施工等一切费用；
2、垫层材料由乙方利用挖石方石料，自行选石、解小、加工、，石料的粒径必须符合图纸要求；</t>
  </si>
  <si>
    <t>C30混凝土框格梁</t>
  </si>
  <si>
    <t>1、包括坑槽开挖、土方弃运、坡面修整、砼浇注、立模拆模、养生、场地清理等所用到的人工、电力、水、养生膜布、机具、安全文明施工等一切费用；
2、木条、方木等辅助材料由乙方自理；
3、砼入模由乙方自行解决，费用包含在单价内；
4、模板必须为竹胶板，禁止使用木模板，竹胶板由乙方自行采购，如乙方自购竹胶板不能满足甲方相关要求，则由甲方代购，费用按照甲方采购价格从当期计量中扣除。
5、甲方仅提供混凝土，工程量暂定，坡度比经过甲方、监理单位、建设单位等相关单位验收后，符合设计等相关要求，超出的混凝土由项目部承担；因乙方原因造成的混凝土使用量超出设计图纸工程量，超出部分砼按当月安庆市怀宁县不含税信息价在进度款结算款中直接扣除。
6、混凝土浇筑成型外观质量满足规范和设计；</t>
  </si>
  <si>
    <t>光圆钢筋</t>
  </si>
  <si>
    <t>1、钢筋、钢筋网片由甲方提供，钢筋由甲方运至钢筋加工厂，乙方负责卸货，堆放、保管、下料、制作、除锈、运输至现场（含二次倒运）、安装定位、临时装卸成品、半成品等用到的人工、机具、焊条、小材料、电力、安全文明施工等一切费用（应按甲方及监理等相关单位要求配置人员、设备等）。
2、包含预埋件、保护层垫层、高强度砂浆垫块的制作安装及购买费用。
3、钢筋数控切断机、数控调直机、数控弯曲机、数控车丝机、 数控打磨机，一切设备均包含在综合单价内。
4、钢筋存放方木（30*31cm)和覆盖帆布，由于乙方对钢筋和半成品保管不善造成锈蚀等报废产生的损失由乙方承担。 
5、甲方仅提供钢筋、钢筋网片、钢绞线，工程量暂定，最终结算工程量不超设计图纸和最终审计决算工程量，超出部分按照3500元（不含税）/吨在进度款中直接扣除。</t>
  </si>
  <si>
    <t>带肋钢筋</t>
  </si>
  <si>
    <t>仰斜排水孔</t>
  </si>
  <si>
    <t>1、包括坡面修整、平台搭设、钻孔及PVC管材料采购、运输、加工及安装、材料整理、水泥砂浆、反滤网采购以及封堵、场地清理等所用到的人工、电力、机具、材料、安全文明施工等一切费用；</t>
  </si>
  <si>
    <t>锚杆</t>
  </si>
  <si>
    <t>1、坡面修整、平台搭设、钻孔、钢材装卸转运及保管、锚杆加工、水泥（砂）及PVC管材料采购、运输、加工及安装、制浆、注浆、预应力张拉、封锚、材料整理、场地清理、安全文明施工等一切费用。
2、钢筋由甲方提供，由甲方运送至钢筋加工场，乙方负责卸货、加工、制作、运输至施工现场、二次倒运、所用到的PVC管、土工布布、注浆材料等材料由乙方自行承担，不另行计量。
3、工程量为暂定工程量，最终结算不超设计图纸量和审计决算工程量，超出部分的工程量按照3500元/吨在进度款中直接扣除。</t>
  </si>
  <si>
    <t>C25现浇
急流槽</t>
  </si>
  <si>
    <t>1、含场地清理、基础土方开挖、地基平整夯实、断面补挖、垫层采购与铺设、模板采购与制作、安装、拆除、混凝土浇筑、养护、勾缝、边坡修整、回填以及夯实等所有工序需要的人工、材料、机械、电力、安全文明施工措施等一切费用；                                                                           
2、垫层、水泥砂浆等材料费用包含在综合单价内。甲方仅提供混凝土，工程量暂定，最终结算工程量不超设计图纸和最终审计决算工程量，超出部分砼按当月安庆市怀宁县不含税信息价在进度款结算款中直接扣除。</t>
  </si>
  <si>
    <t>坡面检查梯-踏步C25现浇混凝土</t>
  </si>
  <si>
    <t>1、包括坡面修整、土石方弃运、砼浇注、模版采购和安拆、养生、场地清理等所用到的人工、电力、水、养生膜布、机具、安全文明施工等一切费用；
2、木条、方木等辅助材料由乙方自理；
3、砼入模由乙方自行解决，费用包含在单价内；
4、模板必须为竹胶板，禁止使用木模板，竹胶板由乙方自行采购，如乙方自购竹胶板不能满足甲方相关要求，则由甲方代购，费用按照甲方采购价格从当期计量中扣除。
5、甲方仅提供混凝土，工程量暂定，最终结算工程量不超设计图纸和最终审计决算工程量，超出部分砼按当月安庆市怀宁县不含税信息价在进度款结算款中直接扣除。
6、混凝土浇筑成型外观质量满足规范和设计；</t>
  </si>
  <si>
    <t>坡面检查梯-立柱基础C25现浇混凝土</t>
  </si>
  <si>
    <t>1、基坑开挖防护及排水、土方弃运、配合基底检测、基础处理、模板采购安拆、混凝土浇筑、养护等一切相关的材料、人工、机械、安全文明施工等一切费用；
2、甲方仅提供混凝土，工程量暂定，最终结算工程量不超设计图纸和最终审计决算工程量，超出部分砼按当月安庆市怀宁县不含税信息价在进度款结算款中直接扣除。</t>
  </si>
  <si>
    <t>坡面检查梯-栏杆</t>
  </si>
  <si>
    <t>1.钢管扶手及立柱采用直径51mm,壁厚2.5mm镀锌钢管,立柱基础对岩质边坡采用D8预钻孔,孔内灌注满M30砂浆后钢管插入钻孔50cm；对于土质边坡，采用30cmx30cmx60cm的C25现浇混凝土基础；
2.钢管扶手焊接头应做防锈处理,扶手在合阶两侧布设；
3.甲方不提供任何机械和材料，完成上述全部工作需要的人工、材料、机械、安全文明施工措施等一切费用。</t>
  </si>
  <si>
    <t>坡顶检查踏步-踏步C25现浇混凝土</t>
  </si>
  <si>
    <t>1、包括坡顶修整、土石方弃运、砼浇注、模版采购和安拆、养生、场地清理等所用到的人工、电力、水、养生膜布、机具、安全文明施工等一切费用；
2、木条、方木等辅助材料由乙方自理；
3、砼入模由乙方自行解决，费用包含在单价内；
4、模板必须为竹胶板，禁止使用木模板，竹胶板由乙方自行采购，如乙方自购竹胶板不能满足甲方相关要求，则由甲方代购，费用按照甲方采购价格从当期计量中扣除。
5、甲方仅提供混凝土，工程量暂定，最终结算工程量不超设计图纸和最终审计决算工程量，超出部分砼按当月安庆市怀宁县不含税信息价在进度款结算款中直接扣除。
6、混凝土浇筑成型外观质量满足规范和设计；</t>
  </si>
  <si>
    <t>坡顶检查踏步-立柱基础C25现浇混凝土</t>
  </si>
  <si>
    <t>C25素混凝土墙身</t>
  </si>
  <si>
    <t>1、包含挡墙基坑开挖、边坡修整、砂砾（碎石）垫层铺设、基础（墙身）模板安拆、砼浇筑、振捣、拆模、养护等工作所用到的一切人工、材料、机械、预埋件安设、泄水孔及其滤水层、沉降缝设置；墙背填料分层填筑、弃方处理、夯实等一切费用（项目部仅混凝土）；                                             
2、C25混凝土挡土墙墙后回填，以及施工所用到模板（模板必须为竹胶板或钢模）、沥青麻絮及排水孔等材料及安装均包含在综合单价内，不另行计量；
3、单价包含模板费用，模板必须使用钢模板或新竹胶板，模板费用自理,严禁使用木模板；       
4、甲方仅提供混凝土，工程量暂定，最终结算工程量不超设计图纸和最终审计决算工程量，超出部分砼按当月安庆市怀宁县不含税信息价在进度款结算款中直接扣除。</t>
  </si>
  <si>
    <t>边坡码砌</t>
  </si>
  <si>
    <t>1、工作内容以机械为主、人工为辅、码砌材料由乙方利用挖石方石料，自行选石、解小、加工、运输、码砌，石料的粒径必须符合图纸要求、包含完成此项工作的施工需要的人工、机械、材料、安全文明施工措施等一切费用。</t>
  </si>
  <si>
    <t>1、依据图纸所示位置和断面尺寸进行施工；按干砌片石的体积以立方米为单位据实计量；
2、片石由乙方利用挖石方石料，自行选石、解小、加工、码砌，石料的粒径必须符合图纸要求；
3、单价包含挖基、基底夯实、垫层、抽排水、回填、反滤层、伸缩及沉降缝、场地清理、砂浆材料；地基平整夯实、断面补挖 、铺设垫层；砂浆拌制；干砌片石、勾缝、抹面、养护、回填、外观修饰成品保护等所有工序需要的一切人工、材料、机械等一切费用。</t>
  </si>
  <si>
    <t>M10砂浆抹面</t>
  </si>
  <si>
    <t>1、包含材料、回填材料运输、整平、碾压、边坡修整、坡面夯实、防雨水冲刷临时急流槽、拦水埂的施做（含材料、人工、机械等）验收等所有工序需要的一切人工、材料、机械、水电等一切费用；</t>
  </si>
  <si>
    <t>安装C30混凝土预制块</t>
  </si>
  <si>
    <t>C20现浇混凝土</t>
  </si>
  <si>
    <t>1、含场地清理、基础土方开挖、地基平整夯实、断面补挖、垫层采购与铺设、Φ5cmuPVC采购与安装、管模板采购与制作、安装、拆除、混凝土浇筑、养护、勾缝、边坡修整、回填以及夯实等所有工序需要的人工、材料、机械、电力、安全文明施工措施等一切费用；                                                                           
2、垫层、水泥砂浆等材料费用包含在综合单价内。甲方仅提供混凝土，工程量暂定，最终结算工程量不超设计图纸和最终审计决算工程量，超出部分砼按当月安庆市怀宁县不含税信息价在进度款结算款中直接扣除。</t>
  </si>
  <si>
    <t>安装C30混凝土盖板</t>
  </si>
  <si>
    <t>碎石</t>
  </si>
  <si>
    <t>1、回填材料运输、整平、碾压、边坡修整、坡面夯实、防雨  水冲刷临时急流槽、拦水埂的施做（含材料、人工、机械等）验收等一切费用；
2、碎石材料由甲方提供；</t>
  </si>
  <si>
    <t>φ20cmPVC透水管</t>
  </si>
  <si>
    <t>1、含Φ20透水管采购、透水管埋设等所用到的人工、材料、机械、电力、安全文明施工措施等一切费用；
2、工程量以现场实际发生、甲方测量验收确认为准。</t>
  </si>
  <si>
    <t>C25混凝土基础</t>
  </si>
  <si>
    <t>防渗及反滤土工布</t>
  </si>
  <si>
    <t>m²</t>
  </si>
  <si>
    <t>1、单价包含购买、运输至现场、铺设、整形、固定所用到的人工、土工材料购买、铺设、机械、辅助工作、小材料等全部工作内容的相关工作等一切费用。
2、计量方法：以现场实际发生、测量验收、甲方签署确认为准；土工材料铺设数量依据甲方要求进行施工、以现场实际发生、测量验收、甲方签署确认为准；接缝的重叠面积和边缘的包裹面积不予铺设计量。</t>
  </si>
  <si>
    <t>C30预制块安装</t>
  </si>
  <si>
    <t>砂砾垫层</t>
  </si>
  <si>
    <t>1、包含回填材料运输、整平、碾压、边坡修整、坡面夯实、防雨水冲刷临时急流槽、拦水埂的施做（含材料、人工、机械等）验收等全部工作需要的人工、材料、机械。安全文明施工措施等一切费用。</t>
  </si>
  <si>
    <t>C25现浇混凝土</t>
  </si>
  <si>
    <t>1、含场地清理、基础土方开挖、地基平整夯实、断面补挖、垫层采购与铺设、模板采购与制作、安装、拆除、混凝土浇筑、养护、勾缝、边坡修整、回填以及夯实等所有工序需要的人工、材料、机械、电力、安全文明施工措施等一切费用；                                                                           
2、垫层、水泥砂浆抹面等材料费用包含在综合单价内。甲方仅提供混凝土，工程量暂定，最终结算工程量不超设计图纸和最终审计决算工程量，超出部分砼按当月安庆市怀宁县不含税信息价在进度款结算款中直接扣除。</t>
  </si>
  <si>
    <t>C30混凝土预制块安装</t>
  </si>
  <si>
    <t>1、含场地清理、基础开挖、地基平整夯实、断面补挖、铺设垫层、模板制作、安装、拆除、混凝土浇筑、养护、勾缝、边坡修整、回填以及夯实等所有工序需要的人工、材料、机械、电力、安全文明施工措施等一切费用；                                                                           
2、砂砾、水泥砂浆等材料费用包含在综合单价内。甲方仅提供混凝土，工程量暂定，最终结算工程量不超设计图纸和最终审计决算工程量，超出部分砼按当月安庆市怀宁县不含税信息价在进度款结算款中直接扣除。</t>
  </si>
  <si>
    <t>C25混凝土现浇</t>
  </si>
  <si>
    <t>（Φ0.5m)圆管涵</t>
  </si>
  <si>
    <t>1 、工作内容：成型前的挖基、排水、基底清理整平、夯实、垫层施工，混凝土排水管预埋、混凝土浇筑，养生、回填夯实等一切费用；
2 、甲方仅提供混凝土和Ф500mm的钢筋混凝土圆管涵，其余辅材全部由乙方提供，包含但不限于水泥砂浆、涂沥青、麻绳等一切材料。</t>
  </si>
  <si>
    <t>Ф110mm软式
透水管</t>
  </si>
  <si>
    <t>1 、工作内容：成型前的挖基、排水、基底清理整平、夯实、透水管购买及预埋、渗沟碎石运输、回填、M10水泥砂浆抹面、渗沟顶面覆设反滤土工布、底面和侧面及中央分隔带内侧满铺隔渗土工布、砂垫层、涂沥青、水泥钉（带垫片）、场内运输、铺设、搭接、整形、送检并出具合格的检测报告、安全文明施工等全部工作，完成该项工作等一切费用；
2、乙方自购 PVC泄水管、三通管、砼、反滤土工布、碎石、砂、水泥钉、水泥 砂浆、涂沥青、隔渗土工布等原材。</t>
  </si>
  <si>
    <t>隔渗土工布</t>
  </si>
  <si>
    <t>反滤土工布</t>
  </si>
  <si>
    <t>1 、工作内容：成型前的挖基、排水、基底清理整平、夯实、透水管购买及预埋、渗沟碎石运输、回填、M10水泥砂浆抹面、渗沟顶面覆设反滤土工布、底面和侧面及中央分隔带内侧满铺隔渗土工布、砂垫层、涂沥青、水泥钉（带垫片）、场内运输、铺设、搭接、整形、送检并出具合格的检测报告、安全文明施工等全部工作，完成该项工作等一切费用；
2、乙方自购 PVC泄水管、三通管、砼、反滤土工布、碎石、砂、水泥钉、水泥 砂浆、涂沥青、隔渗土工布等原材。
3、碎石由项目部提供，根据现场需要按实领用，超出理论数量部分按照80元/t扣除费用，在结算中直接扣除。</t>
  </si>
  <si>
    <t>横向排水管Ф110mmUPVC管</t>
  </si>
  <si>
    <t>1、工作内容包括：开挖土石方清理、外运、排水、基底清理整平、夯实、混凝土浇筑、养护、Ф110mmUPVC管以及接头采购安装等其他辅助材料、包含但不限于人工、机械等一切费用。
2、施工必须要符合设计图纸和规范要求，经甲方验收合格后方可计量。
3、相关材料送检费用由乙方承担
4、甲方仅提供混凝土，工程量暂定，最终结算工程量不超设计图纸和最终审计决算工程量，超出部分砼按当月安庆市怀宁县不含税信息价在进度款结算款中直接扣除。</t>
  </si>
  <si>
    <t>合计</t>
  </si>
  <si>
    <t>说明：1、本项目无预付款，根据各项目工程形象进度支付工程款。资料不全或报送超比例的当期不予结算。付款方式为转账或采用金融工具，包括不限于安建保理、内部产业链融资产品等，如使用银行承兑汇票支付（承兑汇票所产生相关费用由中标人承担，不另行支付资金和利息）。乙方每月20日前申报工程款，经招标人审核后付至审核合格工程量的80%，分包工程验收合格后支付至结算额的90％；余款10%作为质量保证金，在缺陷责任期满（24个月）后30日内无息付清。。
2、清单内所列工程量均为暂估，不作为最终结算依据，以甲方现场实测验收为准，且不超图纸设计量和决算审计工程量。以上所有细目工作内容和发生的变更均要经过甲方、监理、业主及相关单位验收合格，且业主支付甲方相应细目及相应变更工程款后才给与计量结算。本次招标工程量均为暂估，后期工程量如有较大调整，中标人进场后不得以工程量增（减）等任何理由提出涨价或者拒绝施工。
3、严格按照甲方方案要求进行便道施工，便道施工应根据现场实际情况做好必要的排水及防护设施，施工期间做好便道的维护和保养工作，保证所有施工车辆安全通过，晴雨通车，费用含在合同价中。
4、永久性弃土场由甲方选址，仅弃土场征地费用由甲方支付，乙方配合甲方完成手续报批、协调等相关工作，弃土场进出场便道乙方自行解决，包含进出场便道征用费、协调、手续报批、维护费、复垦费（含边坡复绿）等全部工作内容，需经甲方同意，其余费用全部由乙方承担； 验收须满足复垦方案的要求，否则由甲方自行安排人员施工，产生的相关费用直接在进度款中扣除。临时弃土场由乙方负责，产生的相关费用全部由乙方承担。施工中可能须使用地方道路，乙方负责协调使用，过程中的维护、修缮由乙方负责。 
5、乙方必须严格按照监理、项目公司及甲方下发的节点进度计划执行，若项目在施工过程中发现，乙方当前资源配置不能满足节点进度目标实现时，乙方须无条件服从甲方要求增加人材机，保障项目甲方节点进度目标实现，否则，导致节点计划未完成，监理、项目公司对甲方进行的处罚，将由乙方全部承担；
6、路基开挖的石方产权属归甲方所有，严禁私自处理，发现一次按100000元/次进行违约金扣除。
7、钢筋在项目指定钢筋厂加工，由甲方运至钢筋加工厂，乙方负责卸货，包括成品或半成品装卸、转运、存放、加工、除锈、二次转运、绑扎安装、高强砂浆垫块等用到的人工、机具、电力等一切费用，电力从项目总配电箱下火并安装电表，电费按照甲方签订的供电合同约定的单价执行，在进度款中扣除。
8、工程施工用电自行考虑（配置一台小型发电机，燃油等材料费用自理），用电设施按甲方临时用电标准自行配置，施工过程中对不合格的用电设施按甲方要求进行更换，费用自理，若使用甲方变压器须独立安装配电箱和电表，配电箱和电表费用由乙方承担，由甲方统一管理，费用甲方将按月对用电进行抄表计量，在月结算中按照1.5元/度电费用标准扣除费用。
9、乙方在报价时要充分考虑机械调运周转及配备多套施工设备等费用，此费用包含在综合单价内，不另行计量；施工过程中乙方须服从甲方统一安排，严格按照甲方下发的节点计划执行，否则，按相关约定进行处罚；
10、小型结构物、排水、防护工程混凝土包括模板立模、浇注砼、养护所用的人工、钢管、扣件、拉杆、支撑、机具和电力等一切费用均包含在综合单价内，模板若由项目部代购，施工队负责领用，费用按照甲方实际采购不含税单价从结算中扣除。钢筋保护层合格率不低于90%（同时不低于业主要求），否则受到的处罚由乙方负责；钢筋下垫上盖标准要求：钢筋下垫30*30cm方木，覆盖帆布防雨，由于乙方对钢筋和半成品保管不善造成锈蚀等报废产生的损失由乙方承担。
11、安全文明施工：现场安全、文明施工标志、标牌等设施由项目部统一配备，乙方负责现场安装、维修、维护；若出现损坏、丢失，项目部按同等标准重新配备，其重置费用由安全部统计，双方拍照留存，合约部在当月乙方结算中按照原价扣除；施工过程中，乙方需无条件地配合好项目的各项迎检工作，包括工完场清，投入人工、材料、机械配合布置现场迎检（包含裸露土平整覆盖），迎检配合工作费用含在综合单价内；乙方必须增加1名兼职安全人员，配合项目部安全管理工作。同时因安全文明施工形象等一切罚款，均由乙方承担。
12、队伍与地方签订的机械、材料、劳务等一切相关协议甲方将不进行任何担保，给甲方造成的任何损失项目将追究相关责任。
13、工程量清单中所列项目均已经包含了为实施和完成合同工程所需的劳务、材料（另有约定除外）、机械、自检、安装、缺陷维修、管理等费用，以及合同明示或暗示的所有责任、义务和一般风险。
14、路基工程施工按照业主要求推行标准化施工工艺，请参照交通运输部《高速公路施工标准化技术指南》、《安徽省高速公路工地标准化建设指南》以及业主和交通主管部门有关标准化施工指南和要求实施。相关费用含在合同总价内，不另外增加任何费用。
15、施工的机械设备、人员、进度等必须满足甲方要求，必须根据甲方专业安全工程师要求提供产品合格证、产品检测检验报告，现场操作人员必须取得国家相关部门颁发的专业机械操作证；甲方根据现场进度有权要求乙方无条件增加机械设备及人员投入，确保项目如期完成，否则乙方无条件接受甲方按照合同及下发文件要求进行罚款、工程量切割或清场。
16、施工过程中的土方标准试验取土、地基承载力检测、压实度和灰剂量检测、平整度和弯沉检测验收、地基承载力检测及钢筋取样（原材及焊接件）等需要施工队人员和机械无条件配合，不另行计量。日常检验内容，因检验不合格引起误工及处理费用由队伍自行承担。
17、从事特种作业人员、各种机械操作人员及机动车辆驾驶人员必须经过专业培训并考试取得合格证后持证上岗，进场人员及时配合项目部做好施工技术及安全技术交底，进场设备必须提供合格证，否则予以清退出厂处理。施工队在本施工区所涉及的所有车辆均需安装倒车喇叭。做到施工现场安全、环保、文明施工，加强施工区用电管理，严防发生漏电事故。必须安排不少于2台洒水降尘设备(证件齐全)专门对场内外便道、断面等进行洒水降尘，配合相关单位做好安全环保检查等工作；乙方需配合相关单位做好安全环保检查等工作，施工中因扬尘引发的业主、监理及第三方罚款由乙方承担。
18、乙方必须为运抵现场的装备办理财产保险，其保险金额足以现场重置。保险内容包括主要施工机具、设备的一切险，办理本款保险的一切费用均由乙方承担，由乙方摊入各相关工程细目的单价之中，不单独计量。乙方必须进行投保，进场施工前需出示保单凭证；若未能提供保单凭证，甲方将按主要施工机具、设备足以现场重置所需保险金额在第一次结算中直接扣除。
19、乙方施工过程中严格按照相关规范和设计图纸的要求，严禁偷工减料，如发现施工过程中存在偷工减料的行为，甲方将给予罚款的相关处理。乙方自行承担因施工不规范被甲方、监理、业主、质监站和第三方巡检等管理机构下发的各类罚款，费用在当期结算中扣除；乙方必须按业主、监理、质监站、甲方等管理单位要求做好安全文明施工工作，不足之处由甲方代购或代租，所有相关费用由乙方承担，甲方在乙方结算中全额扣除。
20、除甲方约定提供的材料外，其他所需材料由乙方自行采购、施工材料必须符合设计要求及质量标准，并保证验收合格,根据规范需要提供相应检测报告的，检测报告由乙方提供，检测费用含在综合单价范围内，不单独计量。
21、乙方已充分考虑到气候影响及时常变化可能发生的各种涨价因素，单价一次性包死，实施期间不论发生工、料、机的价格浮动或政策性变化，单价均不作调整。
22、乙方负责场地内的整洁与环保，施工工程中不得污染施工现场和红线两侧的农田和水系等周围环境，施工过程中自备洒水车、雾炮和渣土车篷布等防尘和抛洒措施，由于乙方原因造成的环境破坏以及地方问题所引起的一切费用均由乙方负责。
23、乙方应加强自身管理能力，施工现场配备施工负责人、技术人员、资料员安全人员各不少于1人；乙方应加强施工质量及机械设备管理，与材料供应商及机械租赁方一切争议纠纷与甲方无关，乙方自行处理，若给甲方带来任何社会负面影响，将追究乙方违约责任。乙方应安排专人配合甲方做好各项试验检测工作，队伍须一名专职测量员及一台全站仪（或者一套GPS）、两台水准仪，项目技术员进行辅助配合测量，路基、防排、涵洞等相关施工资料由乙方负责完成，以及配合项目部完成相关资料监理签字工作
24、报价采用税价分离模式，乙方结算时提供足额的增值税专用发票，税率为9%，若无法提供将不予结算。所有民工工资均由项目部按照业主、地方政府和有关法律法规要求统一发放，个人所得税及其他税费均由乙方承担。
25、为避免出现不平衡报价，招标人在投标人总价不变的基础上，中标单价按公司控制价单价同比例下降（中标单价=中标总价/控制价总价*控制价单价），投标人须无条件接受。其余未尽事宜，双方参照本项目招标文件、合同文件及业主下发的相关制度及管理办法执行。
26、其余未尽事宜，双方参照本项目招标文件、合同文件及业主下发的相关制度及管理办法执行。</t>
  </si>
  <si>
    <t>投标单位（公章）：</t>
  </si>
  <si>
    <t>法定代表人或授权委托人(盖章)                                                 日期：2025年  月   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</si>
</sst>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 numFmtId="178" formatCode="0.00_ "/>
  </numFmts>
  <fonts count="34">
    <font>
      <sz val="12"/>
      <name val="宋体"/>
      <charset val="134"/>
    </font>
    <font>
      <sz val="12"/>
      <name val="Arial"/>
      <charset val="134"/>
    </font>
    <font>
      <b/>
      <sz val="12"/>
      <name val="Arial"/>
      <charset val="134"/>
    </font>
    <font>
      <sz val="18"/>
      <name val="宋体"/>
      <charset val="134"/>
    </font>
    <font>
      <sz val="18"/>
      <name val="Arial"/>
      <charset val="134"/>
    </font>
    <font>
      <b/>
      <sz val="12"/>
      <name val="宋体"/>
      <charset val="134"/>
    </font>
    <font>
      <sz val="10"/>
      <color theme="1"/>
      <name val="宋体"/>
      <charset val="134"/>
    </font>
    <font>
      <sz val="12"/>
      <color theme="1"/>
      <name val="宋体"/>
      <charset val="134"/>
    </font>
    <font>
      <sz val="10"/>
      <color theme="1"/>
      <name val="Arial"/>
      <charset val="134"/>
    </font>
    <font>
      <sz val="10"/>
      <color rgb="FF000000"/>
      <name val="宋体"/>
      <charset val="134"/>
    </font>
    <font>
      <sz val="12"/>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000000"/>
      <name val="宋体"/>
      <charset val="134"/>
    </font>
    <font>
      <sz val="10"/>
      <color rgb="FF00000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4" borderId="9" applyNumberFormat="0" applyAlignment="0" applyProtection="0">
      <alignment vertical="center"/>
    </xf>
    <xf numFmtId="0" fontId="21" fillId="5" borderId="10" applyNumberFormat="0" applyAlignment="0" applyProtection="0">
      <alignment vertical="center"/>
    </xf>
    <xf numFmtId="0" fontId="22" fillId="5" borderId="9" applyNumberFormat="0" applyAlignment="0" applyProtection="0">
      <alignment vertical="center"/>
    </xf>
    <xf numFmtId="0" fontId="23" fillId="6"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alignment vertical="center"/>
    </xf>
    <xf numFmtId="0" fontId="32" fillId="0" borderId="0">
      <protection locked="0"/>
    </xf>
    <xf numFmtId="0" fontId="33" fillId="0" borderId="0">
      <protection locked="0"/>
    </xf>
    <xf numFmtId="0" fontId="0" fillId="0" borderId="0"/>
  </cellStyleXfs>
  <cellXfs count="38">
    <xf numFmtId="0" fontId="0" fillId="0" borderId="0" xfId="0">
      <alignment vertical="center"/>
    </xf>
    <xf numFmtId="0" fontId="0" fillId="2" borderId="0" xfId="0" applyFont="1" applyFill="1" applyAlignment="1">
      <alignment horizontal="center" vertical="center"/>
    </xf>
    <xf numFmtId="0" fontId="1" fillId="2" borderId="0" xfId="0" applyFont="1" applyFill="1" applyAlignment="1">
      <alignment horizontal="center" vertical="center" wrapText="1"/>
    </xf>
    <xf numFmtId="0" fontId="2" fillId="2" borderId="0" xfId="0" applyFont="1" applyFill="1" applyAlignment="1">
      <alignment horizontal="center" vertical="center"/>
    </xf>
    <xf numFmtId="0" fontId="1" fillId="2" borderId="0" xfId="0" applyFont="1" applyFill="1" applyAlignment="1">
      <alignment horizontal="center" vertical="center"/>
    </xf>
    <xf numFmtId="0" fontId="0" fillId="2" borderId="0" xfId="0" applyFont="1" applyFill="1" applyAlignment="1">
      <alignment horizontal="left" vertical="center"/>
    </xf>
    <xf numFmtId="176" fontId="1" fillId="2" borderId="0" xfId="0" applyNumberFormat="1"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center" vertical="center"/>
    </xf>
    <xf numFmtId="0" fontId="4" fillId="2" borderId="0" xfId="0" applyFont="1" applyFill="1" applyAlignment="1">
      <alignment horizontal="center" vertical="center"/>
    </xf>
    <xf numFmtId="176" fontId="4" fillId="2" borderId="0" xfId="0" applyNumberFormat="1" applyFont="1" applyFill="1" applyAlignment="1">
      <alignment horizontal="center" vertical="center"/>
    </xf>
    <xf numFmtId="176" fontId="0" fillId="2" borderId="0" xfId="0" applyNumberFormat="1" applyFont="1" applyFill="1" applyAlignment="1">
      <alignment horizontal="left" vertical="center"/>
    </xf>
    <xf numFmtId="0" fontId="5"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176" fontId="0"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0" fillId="2" borderId="2" xfId="5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177" fontId="6" fillId="2" borderId="1" xfId="0" applyNumberFormat="1" applyFont="1" applyFill="1" applyBorder="1" applyAlignment="1">
      <alignment horizontal="center" vertical="center"/>
    </xf>
    <xf numFmtId="178" fontId="7" fillId="2" borderId="3" xfId="0" applyNumberFormat="1" applyFont="1" applyFill="1" applyBorder="1" applyAlignment="1">
      <alignment horizontal="center" vertical="center" wrapText="1"/>
    </xf>
    <xf numFmtId="178" fontId="0"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177" fontId="6"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shrinkToFit="1"/>
    </xf>
    <xf numFmtId="0" fontId="4" fillId="2" borderId="0" xfId="0" applyFont="1" applyFill="1" applyAlignment="1">
      <alignment horizontal="left" vertical="center"/>
    </xf>
    <xf numFmtId="0" fontId="9" fillId="2" borderId="1" xfId="0" applyFont="1" applyFill="1" applyBorder="1" applyAlignment="1">
      <alignment horizontal="left" vertical="center" wrapText="1"/>
    </xf>
    <xf numFmtId="178" fontId="10" fillId="2" borderId="1" xfId="49" applyNumberFormat="1" applyFont="1" applyFill="1" applyBorder="1" applyAlignment="1">
      <alignment horizontal="center" vertical="center" wrapText="1"/>
    </xf>
    <xf numFmtId="0" fontId="5" fillId="2" borderId="4" xfId="0" applyFont="1" applyFill="1" applyBorder="1" applyAlignment="1">
      <alignment vertical="center"/>
    </xf>
    <xf numFmtId="0" fontId="5" fillId="2" borderId="3" xfId="0" applyFont="1" applyFill="1" applyBorder="1" applyAlignment="1">
      <alignment vertical="center"/>
    </xf>
    <xf numFmtId="0" fontId="2" fillId="2" borderId="1" xfId="0" applyFont="1" applyFill="1" applyBorder="1" applyAlignment="1">
      <alignment horizontal="center" vertical="center"/>
    </xf>
    <xf numFmtId="176" fontId="2" fillId="2" borderId="1" xfId="0" applyNumberFormat="1" applyFont="1" applyFill="1" applyBorder="1" applyAlignment="1">
      <alignment horizontal="center" vertical="center"/>
    </xf>
    <xf numFmtId="0" fontId="0" fillId="2" borderId="4" xfId="0" applyFont="1" applyFill="1" applyBorder="1" applyAlignment="1">
      <alignment horizontal="left" vertical="top" wrapText="1"/>
    </xf>
    <xf numFmtId="0" fontId="0" fillId="2" borderId="5" xfId="0" applyFont="1" applyFill="1" applyBorder="1" applyAlignment="1">
      <alignment horizontal="left" vertical="top"/>
    </xf>
    <xf numFmtId="176" fontId="0" fillId="2" borderId="5" xfId="0" applyNumberFormat="1" applyFont="1" applyFill="1" applyBorder="1" applyAlignment="1">
      <alignment horizontal="left" vertical="top"/>
    </xf>
    <xf numFmtId="178" fontId="2" fillId="2" borderId="1" xfId="0" applyNumberFormat="1" applyFont="1" applyFill="1" applyBorder="1" applyAlignment="1">
      <alignment horizontal="center" vertical="center"/>
    </xf>
    <xf numFmtId="0" fontId="2" fillId="2" borderId="1" xfId="0" applyFont="1" applyFill="1" applyBorder="1" applyAlignment="1">
      <alignment horizontal="left" vertical="center"/>
    </xf>
    <xf numFmtId="0" fontId="0" fillId="2" borderId="3" xfId="0" applyFont="1" applyFill="1" applyBorder="1" applyAlignment="1">
      <alignment horizontal="left" vertical="top"/>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样式 1" xfId="49"/>
    <cellStyle name="Normal_1" xfId="50"/>
    <cellStyle name="常规 3" xfId="51"/>
    <cellStyle name="常规 4" xfId="52"/>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103"/>
  <sheetViews>
    <sheetView tabSelected="1" view="pageBreakPreview" zoomScale="70" zoomScaleNormal="70" workbookViewId="0">
      <pane ySplit="4" topLeftCell="A5" activePane="bottomLeft" state="frozen"/>
      <selection/>
      <selection pane="bottomLeft" activeCell="L6" sqref="L6"/>
    </sheetView>
  </sheetViews>
  <sheetFormatPr defaultColWidth="8" defaultRowHeight="35" customHeight="1"/>
  <cols>
    <col min="1" max="1" width="6.5" style="4" customWidth="1"/>
    <col min="2" max="2" width="11.9166666666667" style="4" customWidth="1"/>
    <col min="3" max="3" width="7.9" style="4" customWidth="1"/>
    <col min="4" max="4" width="6.4" style="4" customWidth="1"/>
    <col min="5" max="5" width="12.4" style="4" customWidth="1"/>
    <col min="6" max="6" width="10.5" style="4" customWidth="1"/>
    <col min="7" max="7" width="7.2" style="6" customWidth="1"/>
    <col min="8" max="8" width="13.3333333333333" style="4" customWidth="1"/>
    <col min="9" max="11" width="10.9166666666667" style="4" customWidth="1"/>
    <col min="12" max="12" width="109.875" style="7" customWidth="1"/>
    <col min="13" max="13" width="13.5" style="4" customWidth="1"/>
    <col min="14" max="252" width="8" style="4"/>
    <col min="253" max="16384" width="8" style="1"/>
  </cols>
  <sheetData>
    <row r="1" s="1" customFormat="1" customHeight="1" spans="1:252">
      <c r="A1" s="8" t="s">
        <v>0</v>
      </c>
      <c r="B1" s="9"/>
      <c r="C1" s="9"/>
      <c r="D1" s="9"/>
      <c r="E1" s="9"/>
      <c r="F1" s="9"/>
      <c r="G1" s="10"/>
      <c r="H1" s="9"/>
      <c r="I1" s="9"/>
      <c r="J1" s="9"/>
      <c r="K1" s="9"/>
      <c r="L1" s="25"/>
      <c r="M1" s="9"/>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row>
    <row r="2" s="1" customFormat="1" customHeight="1" spans="1:13">
      <c r="A2" s="5" t="s">
        <v>1</v>
      </c>
      <c r="B2" s="5"/>
      <c r="C2" s="5"/>
      <c r="D2" s="5"/>
      <c r="E2" s="5"/>
      <c r="F2" s="5"/>
      <c r="G2" s="11"/>
      <c r="H2" s="5"/>
      <c r="I2" s="5"/>
      <c r="J2" s="5"/>
      <c r="K2" s="5"/>
      <c r="L2" s="5"/>
      <c r="M2" s="5"/>
    </row>
    <row r="3" s="2" customFormat="1" customHeight="1" spans="1:13">
      <c r="A3" s="12" t="s">
        <v>2</v>
      </c>
      <c r="B3" s="12" t="s">
        <v>3</v>
      </c>
      <c r="C3" s="12" t="s">
        <v>4</v>
      </c>
      <c r="D3" s="13" t="s">
        <v>5</v>
      </c>
      <c r="E3" s="13" t="s">
        <v>6</v>
      </c>
      <c r="F3" s="13" t="s">
        <v>7</v>
      </c>
      <c r="G3" s="14" t="s">
        <v>8</v>
      </c>
      <c r="H3" s="13" t="s">
        <v>9</v>
      </c>
      <c r="I3" s="13" t="s">
        <v>10</v>
      </c>
      <c r="J3" s="13" t="s">
        <v>11</v>
      </c>
      <c r="K3" s="13" t="s">
        <v>12</v>
      </c>
      <c r="L3" s="13" t="s">
        <v>13</v>
      </c>
      <c r="M3" s="13" t="s">
        <v>14</v>
      </c>
    </row>
    <row r="4" s="2" customFormat="1" customHeight="1" spans="1:13">
      <c r="A4" s="12" t="s">
        <v>15</v>
      </c>
      <c r="B4" s="12" t="s">
        <v>16</v>
      </c>
      <c r="C4" s="12" t="s">
        <v>17</v>
      </c>
      <c r="D4" s="12" t="s">
        <v>18</v>
      </c>
      <c r="E4" s="12" t="s">
        <v>19</v>
      </c>
      <c r="F4" s="12" t="s">
        <v>20</v>
      </c>
      <c r="G4" s="15" t="s">
        <v>21</v>
      </c>
      <c r="H4" s="12" t="s">
        <v>22</v>
      </c>
      <c r="I4" s="12" t="s">
        <v>23</v>
      </c>
      <c r="J4" s="12" t="s">
        <v>24</v>
      </c>
      <c r="K4" s="12" t="s">
        <v>25</v>
      </c>
      <c r="L4" s="12" t="s">
        <v>26</v>
      </c>
      <c r="M4" s="12" t="s">
        <v>27</v>
      </c>
    </row>
    <row r="5" s="2" customFormat="1" ht="216" spans="1:13">
      <c r="A5" s="16">
        <v>1</v>
      </c>
      <c r="B5" s="17" t="s">
        <v>28</v>
      </c>
      <c r="C5" s="17" t="s">
        <v>29</v>
      </c>
      <c r="D5" s="18" t="s">
        <v>30</v>
      </c>
      <c r="E5" s="19">
        <v>134352</v>
      </c>
      <c r="F5" s="20">
        <v>1.5</v>
      </c>
      <c r="G5" s="14"/>
      <c r="H5" s="21">
        <f t="shared" ref="H5:H36" si="0">I5/(1+G5/100)</f>
        <v>0</v>
      </c>
      <c r="I5" s="21"/>
      <c r="J5" s="21">
        <f t="shared" ref="J5:J36" si="1">E5*H5</f>
        <v>0</v>
      </c>
      <c r="K5" s="21">
        <f t="shared" ref="K5:K36" si="2">E5*I5</f>
        <v>0</v>
      </c>
      <c r="L5" s="26" t="s">
        <v>31</v>
      </c>
      <c r="M5" s="27"/>
    </row>
    <row r="6" s="2" customFormat="1" ht="132" spans="1:13">
      <c r="A6" s="16">
        <v>2</v>
      </c>
      <c r="B6" s="17" t="s">
        <v>32</v>
      </c>
      <c r="C6" s="17" t="s">
        <v>29</v>
      </c>
      <c r="D6" s="18" t="s">
        <v>33</v>
      </c>
      <c r="E6" s="19">
        <v>1500</v>
      </c>
      <c r="F6" s="20">
        <v>10</v>
      </c>
      <c r="G6" s="14"/>
      <c r="H6" s="21">
        <f t="shared" si="0"/>
        <v>0</v>
      </c>
      <c r="I6" s="21"/>
      <c r="J6" s="21">
        <f t="shared" si="1"/>
        <v>0</v>
      </c>
      <c r="K6" s="21">
        <f t="shared" si="2"/>
        <v>0</v>
      </c>
      <c r="L6" s="26" t="s">
        <v>34</v>
      </c>
      <c r="M6" s="27"/>
    </row>
    <row r="7" s="2" customFormat="1" ht="204" spans="1:13">
      <c r="A7" s="16">
        <v>3</v>
      </c>
      <c r="B7" s="17" t="s">
        <v>35</v>
      </c>
      <c r="C7" s="17" t="s">
        <v>29</v>
      </c>
      <c r="D7" s="18" t="s">
        <v>36</v>
      </c>
      <c r="E7" s="19">
        <v>507623.7</v>
      </c>
      <c r="F7" s="20">
        <v>5.5</v>
      </c>
      <c r="G7" s="14"/>
      <c r="H7" s="21">
        <f t="shared" si="0"/>
        <v>0</v>
      </c>
      <c r="I7" s="21"/>
      <c r="J7" s="21">
        <f t="shared" si="1"/>
        <v>0</v>
      </c>
      <c r="K7" s="21">
        <f t="shared" si="2"/>
        <v>0</v>
      </c>
      <c r="L7" s="26" t="s">
        <v>37</v>
      </c>
      <c r="M7" s="27"/>
    </row>
    <row r="8" s="2" customFormat="1" ht="288" spans="1:13">
      <c r="A8" s="16">
        <v>4</v>
      </c>
      <c r="B8" s="17" t="s">
        <v>38</v>
      </c>
      <c r="C8" s="17" t="s">
        <v>29</v>
      </c>
      <c r="D8" s="18" t="s">
        <v>36</v>
      </c>
      <c r="E8" s="19">
        <v>602419.6</v>
      </c>
      <c r="F8" s="20">
        <v>15</v>
      </c>
      <c r="G8" s="14"/>
      <c r="H8" s="21">
        <f t="shared" si="0"/>
        <v>0</v>
      </c>
      <c r="I8" s="21"/>
      <c r="J8" s="21">
        <f t="shared" si="1"/>
        <v>0</v>
      </c>
      <c r="K8" s="21">
        <f t="shared" si="2"/>
        <v>0</v>
      </c>
      <c r="L8" s="26" t="s">
        <v>39</v>
      </c>
      <c r="M8" s="27"/>
    </row>
    <row r="9" s="2" customFormat="1" ht="288" spans="1:13">
      <c r="A9" s="16">
        <v>5</v>
      </c>
      <c r="B9" s="17" t="s">
        <v>38</v>
      </c>
      <c r="C9" s="17" t="s">
        <v>29</v>
      </c>
      <c r="D9" s="18" t="s">
        <v>36</v>
      </c>
      <c r="E9" s="22">
        <v>466861.2</v>
      </c>
      <c r="F9" s="20">
        <v>20</v>
      </c>
      <c r="G9" s="14"/>
      <c r="H9" s="21">
        <f t="shared" si="0"/>
        <v>0</v>
      </c>
      <c r="I9" s="21"/>
      <c r="J9" s="21">
        <f t="shared" si="1"/>
        <v>0</v>
      </c>
      <c r="K9" s="21">
        <f t="shared" si="2"/>
        <v>0</v>
      </c>
      <c r="L9" s="26" t="s">
        <v>40</v>
      </c>
      <c r="M9" s="27"/>
    </row>
    <row r="10" s="2" customFormat="1" ht="72" spans="1:13">
      <c r="A10" s="16">
        <v>6</v>
      </c>
      <c r="B10" s="17" t="s">
        <v>41</v>
      </c>
      <c r="C10" s="17" t="s">
        <v>29</v>
      </c>
      <c r="D10" s="18" t="s">
        <v>36</v>
      </c>
      <c r="E10" s="19">
        <v>37818.5</v>
      </c>
      <c r="F10" s="20">
        <v>6.2</v>
      </c>
      <c r="G10" s="14"/>
      <c r="H10" s="21">
        <f t="shared" si="0"/>
        <v>0</v>
      </c>
      <c r="I10" s="21"/>
      <c r="J10" s="21">
        <f t="shared" si="1"/>
        <v>0</v>
      </c>
      <c r="K10" s="21">
        <f t="shared" si="2"/>
        <v>0</v>
      </c>
      <c r="L10" s="26" t="s">
        <v>42</v>
      </c>
      <c r="M10" s="27"/>
    </row>
    <row r="11" s="2" customFormat="1" ht="36" spans="1:13">
      <c r="A11" s="16">
        <v>7</v>
      </c>
      <c r="B11" s="17" t="s">
        <v>43</v>
      </c>
      <c r="C11" s="17" t="s">
        <v>29</v>
      </c>
      <c r="D11" s="18" t="s">
        <v>44</v>
      </c>
      <c r="E11" s="19">
        <v>3724533</v>
      </c>
      <c r="F11" s="20">
        <v>0.99</v>
      </c>
      <c r="G11" s="14"/>
      <c r="H11" s="21">
        <f t="shared" si="0"/>
        <v>0</v>
      </c>
      <c r="I11" s="21"/>
      <c r="J11" s="21">
        <f t="shared" si="1"/>
        <v>0</v>
      </c>
      <c r="K11" s="21">
        <f t="shared" si="2"/>
        <v>0</v>
      </c>
      <c r="L11" s="26" t="s">
        <v>45</v>
      </c>
      <c r="M11" s="27"/>
    </row>
    <row r="12" s="2" customFormat="1" ht="156" spans="1:13">
      <c r="A12" s="16">
        <v>8</v>
      </c>
      <c r="B12" s="17" t="s">
        <v>46</v>
      </c>
      <c r="C12" s="17" t="s">
        <v>29</v>
      </c>
      <c r="D12" s="18" t="s">
        <v>36</v>
      </c>
      <c r="E12" s="19">
        <v>271049.8</v>
      </c>
      <c r="F12" s="20">
        <v>5.18</v>
      </c>
      <c r="G12" s="14"/>
      <c r="H12" s="21">
        <f t="shared" si="0"/>
        <v>0</v>
      </c>
      <c r="I12" s="21"/>
      <c r="J12" s="21">
        <f t="shared" si="1"/>
        <v>0</v>
      </c>
      <c r="K12" s="21">
        <f t="shared" si="2"/>
        <v>0</v>
      </c>
      <c r="L12" s="26" t="s">
        <v>47</v>
      </c>
      <c r="M12" s="27"/>
    </row>
    <row r="13" s="2" customFormat="1" ht="168" spans="1:13">
      <c r="A13" s="16">
        <v>9</v>
      </c>
      <c r="B13" s="17" t="s">
        <v>48</v>
      </c>
      <c r="C13" s="17" t="s">
        <v>29</v>
      </c>
      <c r="D13" s="18" t="s">
        <v>36</v>
      </c>
      <c r="E13" s="19">
        <v>353935.7</v>
      </c>
      <c r="F13" s="20">
        <v>5</v>
      </c>
      <c r="G13" s="14"/>
      <c r="H13" s="21">
        <f t="shared" si="0"/>
        <v>0</v>
      </c>
      <c r="I13" s="21"/>
      <c r="J13" s="21">
        <f t="shared" si="1"/>
        <v>0</v>
      </c>
      <c r="K13" s="21">
        <f t="shared" si="2"/>
        <v>0</v>
      </c>
      <c r="L13" s="26" t="s">
        <v>49</v>
      </c>
      <c r="M13" s="27"/>
    </row>
    <row r="14" s="2" customFormat="1" ht="72" spans="1:13">
      <c r="A14" s="16">
        <v>10</v>
      </c>
      <c r="B14" s="17" t="s">
        <v>50</v>
      </c>
      <c r="C14" s="17" t="s">
        <v>29</v>
      </c>
      <c r="D14" s="18" t="s">
        <v>36</v>
      </c>
      <c r="E14" s="19">
        <v>185040.6</v>
      </c>
      <c r="F14" s="20">
        <v>22</v>
      </c>
      <c r="G14" s="14"/>
      <c r="H14" s="21">
        <f t="shared" si="0"/>
        <v>0</v>
      </c>
      <c r="I14" s="21"/>
      <c r="J14" s="21">
        <f t="shared" si="1"/>
        <v>0</v>
      </c>
      <c r="K14" s="21">
        <f t="shared" si="2"/>
        <v>0</v>
      </c>
      <c r="L14" s="26" t="s">
        <v>51</v>
      </c>
      <c r="M14" s="27"/>
    </row>
    <row r="15" s="2" customFormat="1" ht="120" spans="1:13">
      <c r="A15" s="16">
        <v>11</v>
      </c>
      <c r="B15" s="17" t="s">
        <v>52</v>
      </c>
      <c r="C15" s="17" t="s">
        <v>29</v>
      </c>
      <c r="D15" s="18" t="s">
        <v>36</v>
      </c>
      <c r="E15" s="19">
        <v>63443.3</v>
      </c>
      <c r="F15" s="20">
        <v>22</v>
      </c>
      <c r="G15" s="14"/>
      <c r="H15" s="21">
        <f t="shared" si="0"/>
        <v>0</v>
      </c>
      <c r="I15" s="21"/>
      <c r="J15" s="21">
        <f t="shared" si="1"/>
        <v>0</v>
      </c>
      <c r="K15" s="21">
        <f t="shared" si="2"/>
        <v>0</v>
      </c>
      <c r="L15" s="26" t="s">
        <v>53</v>
      </c>
      <c r="M15" s="27"/>
    </row>
    <row r="16" s="2" customFormat="1" ht="72" spans="1:13">
      <c r="A16" s="16">
        <v>12</v>
      </c>
      <c r="B16" s="17" t="s">
        <v>54</v>
      </c>
      <c r="C16" s="17" t="s">
        <v>29</v>
      </c>
      <c r="D16" s="18" t="s">
        <v>36</v>
      </c>
      <c r="E16" s="19">
        <v>13916.2</v>
      </c>
      <c r="F16" s="20">
        <v>9</v>
      </c>
      <c r="G16" s="14"/>
      <c r="H16" s="21">
        <f t="shared" si="0"/>
        <v>0</v>
      </c>
      <c r="I16" s="21"/>
      <c r="J16" s="21">
        <f t="shared" si="1"/>
        <v>0</v>
      </c>
      <c r="K16" s="21">
        <f t="shared" si="2"/>
        <v>0</v>
      </c>
      <c r="L16" s="26" t="s">
        <v>55</v>
      </c>
      <c r="M16" s="27"/>
    </row>
    <row r="17" s="2" customFormat="1" ht="60" spans="1:13">
      <c r="A17" s="16">
        <v>13</v>
      </c>
      <c r="B17" s="17" t="s">
        <v>56</v>
      </c>
      <c r="C17" s="17" t="s">
        <v>29</v>
      </c>
      <c r="D17" s="18" t="s">
        <v>57</v>
      </c>
      <c r="E17" s="19">
        <v>650</v>
      </c>
      <c r="F17" s="20">
        <v>70</v>
      </c>
      <c r="G17" s="14"/>
      <c r="H17" s="21">
        <f t="shared" si="0"/>
        <v>0</v>
      </c>
      <c r="I17" s="21"/>
      <c r="J17" s="21">
        <f t="shared" si="1"/>
        <v>0</v>
      </c>
      <c r="K17" s="21">
        <f t="shared" si="2"/>
        <v>0</v>
      </c>
      <c r="L17" s="26" t="s">
        <v>58</v>
      </c>
      <c r="M17" s="27"/>
    </row>
    <row r="18" s="2" customFormat="1" ht="60" spans="1:13">
      <c r="A18" s="16">
        <v>14</v>
      </c>
      <c r="B18" s="17" t="s">
        <v>59</v>
      </c>
      <c r="C18" s="17" t="s">
        <v>29</v>
      </c>
      <c r="D18" s="18" t="s">
        <v>36</v>
      </c>
      <c r="E18" s="19">
        <v>500</v>
      </c>
      <c r="F18" s="20">
        <v>5</v>
      </c>
      <c r="G18" s="14"/>
      <c r="H18" s="21">
        <f t="shared" si="0"/>
        <v>0</v>
      </c>
      <c r="I18" s="21"/>
      <c r="J18" s="21">
        <f t="shared" si="1"/>
        <v>0</v>
      </c>
      <c r="K18" s="21">
        <f t="shared" si="2"/>
        <v>0</v>
      </c>
      <c r="L18" s="26" t="s">
        <v>60</v>
      </c>
      <c r="M18" s="27"/>
    </row>
    <row r="19" s="2" customFormat="1" ht="48" spans="1:13">
      <c r="A19" s="16">
        <v>15</v>
      </c>
      <c r="B19" s="17" t="s">
        <v>61</v>
      </c>
      <c r="C19" s="17" t="s">
        <v>29</v>
      </c>
      <c r="D19" s="18" t="s">
        <v>30</v>
      </c>
      <c r="E19" s="19">
        <v>27600.8</v>
      </c>
      <c r="F19" s="20">
        <v>1.5</v>
      </c>
      <c r="G19" s="14"/>
      <c r="H19" s="21">
        <f t="shared" si="0"/>
        <v>0</v>
      </c>
      <c r="I19" s="21"/>
      <c r="J19" s="21">
        <f t="shared" si="1"/>
        <v>0</v>
      </c>
      <c r="K19" s="21">
        <f t="shared" si="2"/>
        <v>0</v>
      </c>
      <c r="L19" s="26" t="s">
        <v>62</v>
      </c>
      <c r="M19" s="27"/>
    </row>
    <row r="20" s="2" customFormat="1" ht="48" spans="1:13">
      <c r="A20" s="16">
        <v>16</v>
      </c>
      <c r="B20" s="17" t="s">
        <v>63</v>
      </c>
      <c r="C20" s="17" t="s">
        <v>29</v>
      </c>
      <c r="D20" s="18" t="s">
        <v>30</v>
      </c>
      <c r="E20" s="19">
        <v>200000</v>
      </c>
      <c r="F20" s="20">
        <v>1</v>
      </c>
      <c r="G20" s="14"/>
      <c r="H20" s="21">
        <f t="shared" si="0"/>
        <v>0</v>
      </c>
      <c r="I20" s="21"/>
      <c r="J20" s="21">
        <f t="shared" si="1"/>
        <v>0</v>
      </c>
      <c r="K20" s="21">
        <f t="shared" si="2"/>
        <v>0</v>
      </c>
      <c r="L20" s="26" t="s">
        <v>64</v>
      </c>
      <c r="M20" s="27"/>
    </row>
    <row r="21" s="2" customFormat="1" ht="252" spans="1:13">
      <c r="A21" s="16">
        <v>17</v>
      </c>
      <c r="B21" s="17" t="s">
        <v>65</v>
      </c>
      <c r="C21" s="17" t="s">
        <v>29</v>
      </c>
      <c r="D21" s="18" t="s">
        <v>36</v>
      </c>
      <c r="E21" s="19">
        <v>9153.7</v>
      </c>
      <c r="F21" s="20">
        <v>5.46</v>
      </c>
      <c r="G21" s="14"/>
      <c r="H21" s="21">
        <f t="shared" si="0"/>
        <v>0</v>
      </c>
      <c r="I21" s="21"/>
      <c r="J21" s="21">
        <f t="shared" si="1"/>
        <v>0</v>
      </c>
      <c r="K21" s="21">
        <f t="shared" si="2"/>
        <v>0</v>
      </c>
      <c r="L21" s="26" t="s">
        <v>66</v>
      </c>
      <c r="M21" s="27"/>
    </row>
    <row r="22" s="2" customFormat="1" ht="156" spans="1:13">
      <c r="A22" s="16">
        <v>18</v>
      </c>
      <c r="B22" s="17" t="s">
        <v>46</v>
      </c>
      <c r="C22" s="17" t="s">
        <v>29</v>
      </c>
      <c r="D22" s="18" t="s">
        <v>36</v>
      </c>
      <c r="E22" s="19">
        <v>20620.5</v>
      </c>
      <c r="F22" s="20">
        <v>4.91</v>
      </c>
      <c r="G22" s="14"/>
      <c r="H22" s="21">
        <f t="shared" si="0"/>
        <v>0</v>
      </c>
      <c r="I22" s="21"/>
      <c r="J22" s="21">
        <f t="shared" si="1"/>
        <v>0</v>
      </c>
      <c r="K22" s="21">
        <f t="shared" si="2"/>
        <v>0</v>
      </c>
      <c r="L22" s="26" t="s">
        <v>47</v>
      </c>
      <c r="M22" s="27"/>
    </row>
    <row r="23" s="2" customFormat="1" ht="60" spans="1:13">
      <c r="A23" s="16">
        <v>19</v>
      </c>
      <c r="B23" s="17" t="s">
        <v>67</v>
      </c>
      <c r="C23" s="17" t="s">
        <v>29</v>
      </c>
      <c r="D23" s="18" t="s">
        <v>30</v>
      </c>
      <c r="E23" s="19">
        <v>12925.5</v>
      </c>
      <c r="F23" s="20">
        <v>15</v>
      </c>
      <c r="G23" s="14"/>
      <c r="H23" s="21">
        <f t="shared" si="0"/>
        <v>0</v>
      </c>
      <c r="I23" s="21"/>
      <c r="J23" s="21">
        <f t="shared" si="1"/>
        <v>0</v>
      </c>
      <c r="K23" s="21">
        <f t="shared" si="2"/>
        <v>0</v>
      </c>
      <c r="L23" s="26" t="s">
        <v>68</v>
      </c>
      <c r="M23" s="27"/>
    </row>
    <row r="24" s="2" customFormat="1" ht="60" spans="1:13">
      <c r="A24" s="16">
        <v>20</v>
      </c>
      <c r="B24" s="17" t="s">
        <v>69</v>
      </c>
      <c r="C24" s="17" t="s">
        <v>29</v>
      </c>
      <c r="D24" s="18" t="s">
        <v>30</v>
      </c>
      <c r="E24" s="19">
        <v>1687.3</v>
      </c>
      <c r="F24" s="20">
        <v>17</v>
      </c>
      <c r="G24" s="14"/>
      <c r="H24" s="21">
        <f t="shared" si="0"/>
        <v>0</v>
      </c>
      <c r="I24" s="21"/>
      <c r="J24" s="21">
        <f t="shared" si="1"/>
        <v>0</v>
      </c>
      <c r="K24" s="21">
        <f t="shared" si="2"/>
        <v>0</v>
      </c>
      <c r="L24" s="26" t="s">
        <v>68</v>
      </c>
      <c r="M24" s="27"/>
    </row>
    <row r="25" s="2" customFormat="1" ht="72" spans="1:13">
      <c r="A25" s="16">
        <v>21</v>
      </c>
      <c r="B25" s="17" t="s">
        <v>70</v>
      </c>
      <c r="C25" s="17" t="s">
        <v>29</v>
      </c>
      <c r="D25" s="18" t="s">
        <v>30</v>
      </c>
      <c r="E25" s="19">
        <v>17506.6</v>
      </c>
      <c r="F25" s="20">
        <v>4.5</v>
      </c>
      <c r="G25" s="14"/>
      <c r="H25" s="21">
        <f t="shared" si="0"/>
        <v>0</v>
      </c>
      <c r="I25" s="21"/>
      <c r="J25" s="21">
        <f t="shared" si="1"/>
        <v>0</v>
      </c>
      <c r="K25" s="21">
        <f t="shared" si="2"/>
        <v>0</v>
      </c>
      <c r="L25" s="26" t="s">
        <v>71</v>
      </c>
      <c r="M25" s="27"/>
    </row>
    <row r="26" s="2" customFormat="1" ht="48" spans="1:13">
      <c r="A26" s="16">
        <v>22</v>
      </c>
      <c r="B26" s="17" t="s">
        <v>72</v>
      </c>
      <c r="C26" s="17" t="s">
        <v>29</v>
      </c>
      <c r="D26" s="18" t="s">
        <v>30</v>
      </c>
      <c r="E26" s="19">
        <v>16783.1</v>
      </c>
      <c r="F26" s="20">
        <v>1</v>
      </c>
      <c r="G26" s="14"/>
      <c r="H26" s="21">
        <f t="shared" si="0"/>
        <v>0</v>
      </c>
      <c r="I26" s="21"/>
      <c r="J26" s="21">
        <f t="shared" si="1"/>
        <v>0</v>
      </c>
      <c r="K26" s="21">
        <f t="shared" si="2"/>
        <v>0</v>
      </c>
      <c r="L26" s="26" t="s">
        <v>73</v>
      </c>
      <c r="M26" s="27"/>
    </row>
    <row r="27" s="2" customFormat="1" ht="84" spans="1:13">
      <c r="A27" s="16">
        <v>23</v>
      </c>
      <c r="B27" s="17" t="s">
        <v>74</v>
      </c>
      <c r="C27" s="17" t="s">
        <v>29</v>
      </c>
      <c r="D27" s="18" t="s">
        <v>75</v>
      </c>
      <c r="E27" s="19">
        <v>4006.4</v>
      </c>
      <c r="F27" s="20">
        <v>0.7</v>
      </c>
      <c r="G27" s="14"/>
      <c r="H27" s="21">
        <f t="shared" si="0"/>
        <v>0</v>
      </c>
      <c r="I27" s="21"/>
      <c r="J27" s="21">
        <f t="shared" si="1"/>
        <v>0</v>
      </c>
      <c r="K27" s="21">
        <f t="shared" si="2"/>
        <v>0</v>
      </c>
      <c r="L27" s="26" t="s">
        <v>76</v>
      </c>
      <c r="M27" s="27"/>
    </row>
    <row r="28" s="2" customFormat="1" ht="60" spans="1:13">
      <c r="A28" s="16">
        <v>24</v>
      </c>
      <c r="B28" s="17" t="s">
        <v>77</v>
      </c>
      <c r="C28" s="17" t="s">
        <v>29</v>
      </c>
      <c r="D28" s="18" t="s">
        <v>36</v>
      </c>
      <c r="E28" s="19">
        <v>592.6</v>
      </c>
      <c r="F28" s="20">
        <v>150</v>
      </c>
      <c r="G28" s="14"/>
      <c r="H28" s="21">
        <f t="shared" si="0"/>
        <v>0</v>
      </c>
      <c r="I28" s="21"/>
      <c r="J28" s="21">
        <f t="shared" si="1"/>
        <v>0</v>
      </c>
      <c r="K28" s="21">
        <f t="shared" si="2"/>
        <v>0</v>
      </c>
      <c r="L28" s="26" t="s">
        <v>78</v>
      </c>
      <c r="M28" s="27"/>
    </row>
    <row r="29" s="2" customFormat="1" ht="48" spans="1:13">
      <c r="A29" s="16">
        <v>25</v>
      </c>
      <c r="B29" s="17" t="s">
        <v>79</v>
      </c>
      <c r="C29" s="17" t="s">
        <v>29</v>
      </c>
      <c r="D29" s="18" t="s">
        <v>36</v>
      </c>
      <c r="E29" s="19">
        <v>148</v>
      </c>
      <c r="F29" s="20">
        <v>160</v>
      </c>
      <c r="G29" s="14"/>
      <c r="H29" s="21">
        <f t="shared" si="0"/>
        <v>0</v>
      </c>
      <c r="I29" s="21"/>
      <c r="J29" s="21">
        <f t="shared" si="1"/>
        <v>0</v>
      </c>
      <c r="K29" s="21">
        <f t="shared" si="2"/>
        <v>0</v>
      </c>
      <c r="L29" s="26" t="s">
        <v>80</v>
      </c>
      <c r="M29" s="27"/>
    </row>
    <row r="30" s="2" customFormat="1" ht="84" spans="1:13">
      <c r="A30" s="16">
        <v>26</v>
      </c>
      <c r="B30" s="17" t="s">
        <v>41</v>
      </c>
      <c r="C30" s="17" t="s">
        <v>29</v>
      </c>
      <c r="D30" s="18" t="s">
        <v>36</v>
      </c>
      <c r="E30" s="19">
        <v>3000</v>
      </c>
      <c r="F30" s="20">
        <v>5.5</v>
      </c>
      <c r="G30" s="14"/>
      <c r="H30" s="21">
        <f t="shared" si="0"/>
        <v>0</v>
      </c>
      <c r="I30" s="21"/>
      <c r="J30" s="21">
        <f t="shared" si="1"/>
        <v>0</v>
      </c>
      <c r="K30" s="21">
        <f t="shared" si="2"/>
        <v>0</v>
      </c>
      <c r="L30" s="26" t="s">
        <v>81</v>
      </c>
      <c r="M30" s="27"/>
    </row>
    <row r="31" s="2" customFormat="1" ht="48" spans="1:13">
      <c r="A31" s="16">
        <v>27</v>
      </c>
      <c r="B31" s="17" t="s">
        <v>82</v>
      </c>
      <c r="C31" s="17" t="s">
        <v>29</v>
      </c>
      <c r="D31" s="18" t="s">
        <v>36</v>
      </c>
      <c r="E31" s="19">
        <v>3000</v>
      </c>
      <c r="F31" s="20">
        <v>5</v>
      </c>
      <c r="G31" s="14"/>
      <c r="H31" s="21">
        <f t="shared" si="0"/>
        <v>0</v>
      </c>
      <c r="I31" s="21"/>
      <c r="J31" s="21">
        <f t="shared" si="1"/>
        <v>0</v>
      </c>
      <c r="K31" s="21">
        <f t="shared" si="2"/>
        <v>0</v>
      </c>
      <c r="L31" s="26" t="s">
        <v>83</v>
      </c>
      <c r="M31" s="27"/>
    </row>
    <row r="32" s="2" customFormat="1" ht="120" spans="1:13">
      <c r="A32" s="16">
        <v>28</v>
      </c>
      <c r="B32" s="17" t="s">
        <v>84</v>
      </c>
      <c r="C32" s="17" t="s">
        <v>29</v>
      </c>
      <c r="D32" s="18" t="s">
        <v>36</v>
      </c>
      <c r="E32" s="19">
        <v>32365</v>
      </c>
      <c r="F32" s="20">
        <v>5.46</v>
      </c>
      <c r="G32" s="14"/>
      <c r="H32" s="21">
        <f t="shared" si="0"/>
        <v>0</v>
      </c>
      <c r="I32" s="21"/>
      <c r="J32" s="21">
        <f t="shared" si="1"/>
        <v>0</v>
      </c>
      <c r="K32" s="21">
        <f t="shared" si="2"/>
        <v>0</v>
      </c>
      <c r="L32" s="26" t="s">
        <v>85</v>
      </c>
      <c r="M32" s="27"/>
    </row>
    <row r="33" s="2" customFormat="1" ht="60" spans="1:13">
      <c r="A33" s="16">
        <v>29</v>
      </c>
      <c r="B33" s="17" t="s">
        <v>86</v>
      </c>
      <c r="C33" s="17" t="s">
        <v>29</v>
      </c>
      <c r="D33" s="18" t="s">
        <v>36</v>
      </c>
      <c r="E33" s="18">
        <v>100</v>
      </c>
      <c r="F33" s="20">
        <v>150</v>
      </c>
      <c r="G33" s="14"/>
      <c r="H33" s="21">
        <f t="shared" si="0"/>
        <v>0</v>
      </c>
      <c r="I33" s="21"/>
      <c r="J33" s="21">
        <f t="shared" si="1"/>
        <v>0</v>
      </c>
      <c r="K33" s="21">
        <f t="shared" si="2"/>
        <v>0</v>
      </c>
      <c r="L33" s="26" t="s">
        <v>87</v>
      </c>
      <c r="M33" s="27"/>
    </row>
    <row r="34" s="2" customFormat="1" ht="108" spans="1:13">
      <c r="A34" s="16">
        <v>30</v>
      </c>
      <c r="B34" s="19" t="s">
        <v>88</v>
      </c>
      <c r="C34" s="17" t="s">
        <v>29</v>
      </c>
      <c r="D34" s="18" t="s">
        <v>36</v>
      </c>
      <c r="E34" s="19">
        <v>46758.1</v>
      </c>
      <c r="F34" s="20">
        <v>4</v>
      </c>
      <c r="G34" s="14"/>
      <c r="H34" s="21">
        <f t="shared" si="0"/>
        <v>0</v>
      </c>
      <c r="I34" s="21"/>
      <c r="J34" s="21">
        <f t="shared" si="1"/>
        <v>0</v>
      </c>
      <c r="K34" s="21">
        <f t="shared" si="2"/>
        <v>0</v>
      </c>
      <c r="L34" s="26" t="s">
        <v>89</v>
      </c>
      <c r="M34" s="27"/>
    </row>
    <row r="35" s="2" customFormat="1" ht="108" spans="1:13">
      <c r="A35" s="16">
        <v>31</v>
      </c>
      <c r="B35" s="19" t="s">
        <v>90</v>
      </c>
      <c r="C35" s="17" t="s">
        <v>29</v>
      </c>
      <c r="D35" s="18" t="s">
        <v>36</v>
      </c>
      <c r="E35" s="19">
        <v>44758.1</v>
      </c>
      <c r="F35" s="20">
        <v>6</v>
      </c>
      <c r="G35" s="14"/>
      <c r="H35" s="21">
        <f t="shared" si="0"/>
        <v>0</v>
      </c>
      <c r="I35" s="21"/>
      <c r="J35" s="21">
        <f t="shared" si="1"/>
        <v>0</v>
      </c>
      <c r="K35" s="21">
        <f t="shared" si="2"/>
        <v>0</v>
      </c>
      <c r="L35" s="26" t="s">
        <v>91</v>
      </c>
      <c r="M35" s="27"/>
    </row>
    <row r="36" s="2" customFormat="1" ht="60" spans="1:13">
      <c r="A36" s="16">
        <v>32</v>
      </c>
      <c r="B36" s="23" t="s">
        <v>92</v>
      </c>
      <c r="C36" s="17" t="s">
        <v>29</v>
      </c>
      <c r="D36" s="18" t="s">
        <v>30</v>
      </c>
      <c r="E36" s="19">
        <v>9675.9</v>
      </c>
      <c r="F36" s="20">
        <v>6.67</v>
      </c>
      <c r="G36" s="14"/>
      <c r="H36" s="21">
        <f t="shared" si="0"/>
        <v>0</v>
      </c>
      <c r="I36" s="21"/>
      <c r="J36" s="21">
        <f t="shared" si="1"/>
        <v>0</v>
      </c>
      <c r="K36" s="21">
        <f t="shared" si="2"/>
        <v>0</v>
      </c>
      <c r="L36" s="26" t="s">
        <v>93</v>
      </c>
      <c r="M36" s="27"/>
    </row>
    <row r="37" s="2" customFormat="1" ht="60" spans="1:13">
      <c r="A37" s="16">
        <v>33</v>
      </c>
      <c r="B37" s="23" t="s">
        <v>94</v>
      </c>
      <c r="C37" s="17" t="s">
        <v>29</v>
      </c>
      <c r="D37" s="18" t="s">
        <v>30</v>
      </c>
      <c r="E37" s="19">
        <v>45222</v>
      </c>
      <c r="F37" s="20">
        <v>6.67</v>
      </c>
      <c r="G37" s="14"/>
      <c r="H37" s="21">
        <f t="shared" ref="H37:H68" si="3">I37/(1+G37/100)</f>
        <v>0</v>
      </c>
      <c r="I37" s="21"/>
      <c r="J37" s="21">
        <f t="shared" ref="J37:J68" si="4">E37*H37</f>
        <v>0</v>
      </c>
      <c r="K37" s="21">
        <f t="shared" ref="K37:K68" si="5">E37*I37</f>
        <v>0</v>
      </c>
      <c r="L37" s="26" t="s">
        <v>95</v>
      </c>
      <c r="M37" s="27"/>
    </row>
    <row r="38" s="2" customFormat="1" ht="48" spans="1:13">
      <c r="A38" s="16">
        <v>34</v>
      </c>
      <c r="B38" s="19" t="s">
        <v>96</v>
      </c>
      <c r="C38" s="17" t="s">
        <v>29</v>
      </c>
      <c r="D38" s="18" t="s">
        <v>30</v>
      </c>
      <c r="E38" s="18">
        <v>9675.9</v>
      </c>
      <c r="F38" s="20">
        <v>15.87</v>
      </c>
      <c r="G38" s="14"/>
      <c r="H38" s="21">
        <f t="shared" si="3"/>
        <v>0</v>
      </c>
      <c r="I38" s="21"/>
      <c r="J38" s="21">
        <f t="shared" si="4"/>
        <v>0</v>
      </c>
      <c r="K38" s="21">
        <f t="shared" si="5"/>
        <v>0</v>
      </c>
      <c r="L38" s="26" t="s">
        <v>97</v>
      </c>
      <c r="M38" s="27"/>
    </row>
    <row r="39" s="2" customFormat="1" ht="132" spans="1:13">
      <c r="A39" s="16">
        <v>35</v>
      </c>
      <c r="B39" s="19" t="s">
        <v>98</v>
      </c>
      <c r="C39" s="17" t="s">
        <v>29</v>
      </c>
      <c r="D39" s="18" t="s">
        <v>57</v>
      </c>
      <c r="E39" s="19">
        <v>40</v>
      </c>
      <c r="F39" s="20">
        <v>130</v>
      </c>
      <c r="G39" s="14"/>
      <c r="H39" s="21">
        <f t="shared" si="3"/>
        <v>0</v>
      </c>
      <c r="I39" s="21"/>
      <c r="J39" s="21">
        <f t="shared" si="4"/>
        <v>0</v>
      </c>
      <c r="K39" s="21">
        <f t="shared" si="5"/>
        <v>0</v>
      </c>
      <c r="L39" s="26" t="s">
        <v>99</v>
      </c>
      <c r="M39" s="27"/>
    </row>
    <row r="40" s="2" customFormat="1" ht="132" spans="1:13">
      <c r="A40" s="16">
        <v>36</v>
      </c>
      <c r="B40" s="19" t="s">
        <v>100</v>
      </c>
      <c r="C40" s="17" t="s">
        <v>29</v>
      </c>
      <c r="D40" s="18" t="s">
        <v>57</v>
      </c>
      <c r="E40" s="19">
        <v>40</v>
      </c>
      <c r="F40" s="20">
        <v>245.73</v>
      </c>
      <c r="G40" s="14"/>
      <c r="H40" s="21">
        <f t="shared" si="3"/>
        <v>0</v>
      </c>
      <c r="I40" s="21"/>
      <c r="J40" s="21">
        <f t="shared" si="4"/>
        <v>0</v>
      </c>
      <c r="K40" s="21">
        <f t="shared" si="5"/>
        <v>0</v>
      </c>
      <c r="L40" s="26" t="s">
        <v>99</v>
      </c>
      <c r="M40" s="27"/>
    </row>
    <row r="41" s="2" customFormat="1" ht="132" spans="1:13">
      <c r="A41" s="16">
        <v>37</v>
      </c>
      <c r="B41" s="19" t="s">
        <v>101</v>
      </c>
      <c r="C41" s="17" t="s">
        <v>29</v>
      </c>
      <c r="D41" s="18" t="s">
        <v>57</v>
      </c>
      <c r="E41" s="19">
        <v>40</v>
      </c>
      <c r="F41" s="20">
        <v>340.24</v>
      </c>
      <c r="G41" s="14"/>
      <c r="H41" s="21">
        <f t="shared" si="3"/>
        <v>0</v>
      </c>
      <c r="I41" s="21"/>
      <c r="J41" s="21">
        <f t="shared" si="4"/>
        <v>0</v>
      </c>
      <c r="K41" s="21">
        <f t="shared" si="5"/>
        <v>0</v>
      </c>
      <c r="L41" s="26" t="s">
        <v>99</v>
      </c>
      <c r="M41" s="27"/>
    </row>
    <row r="42" s="2" customFormat="1" ht="132" spans="1:13">
      <c r="A42" s="16">
        <v>38</v>
      </c>
      <c r="B42" s="19" t="s">
        <v>102</v>
      </c>
      <c r="C42" s="17" t="s">
        <v>29</v>
      </c>
      <c r="D42" s="18" t="s">
        <v>57</v>
      </c>
      <c r="E42" s="19">
        <v>216</v>
      </c>
      <c r="F42" s="20">
        <v>680.47</v>
      </c>
      <c r="G42" s="14"/>
      <c r="H42" s="21">
        <f t="shared" si="3"/>
        <v>0</v>
      </c>
      <c r="I42" s="21"/>
      <c r="J42" s="21">
        <f t="shared" si="4"/>
        <v>0</v>
      </c>
      <c r="K42" s="21">
        <f t="shared" si="5"/>
        <v>0</v>
      </c>
      <c r="L42" s="26" t="s">
        <v>99</v>
      </c>
      <c r="M42" s="27"/>
    </row>
    <row r="43" s="2" customFormat="1" ht="48" spans="1:13">
      <c r="A43" s="16">
        <v>39</v>
      </c>
      <c r="B43" s="24" t="s">
        <v>103</v>
      </c>
      <c r="C43" s="17" t="s">
        <v>29</v>
      </c>
      <c r="D43" s="18" t="s">
        <v>33</v>
      </c>
      <c r="E43" s="19">
        <v>13392.25</v>
      </c>
      <c r="F43" s="20">
        <v>5.5</v>
      </c>
      <c r="G43" s="14"/>
      <c r="H43" s="21">
        <f t="shared" si="3"/>
        <v>0</v>
      </c>
      <c r="I43" s="21"/>
      <c r="J43" s="21">
        <f t="shared" si="4"/>
        <v>0</v>
      </c>
      <c r="K43" s="21">
        <f t="shared" si="5"/>
        <v>0</v>
      </c>
      <c r="L43" s="26" t="s">
        <v>104</v>
      </c>
      <c r="M43" s="27"/>
    </row>
    <row r="44" s="2" customFormat="1" ht="24" spans="1:13">
      <c r="A44" s="16">
        <v>40</v>
      </c>
      <c r="B44" s="24" t="s">
        <v>105</v>
      </c>
      <c r="C44" s="17" t="s">
        <v>29</v>
      </c>
      <c r="D44" s="18" t="s">
        <v>33</v>
      </c>
      <c r="E44" s="19">
        <v>1097.74</v>
      </c>
      <c r="F44" s="20">
        <v>9</v>
      </c>
      <c r="G44" s="14"/>
      <c r="H44" s="21">
        <f t="shared" si="3"/>
        <v>0</v>
      </c>
      <c r="I44" s="21"/>
      <c r="J44" s="21">
        <f t="shared" si="4"/>
        <v>0</v>
      </c>
      <c r="K44" s="21">
        <f t="shared" si="5"/>
        <v>0</v>
      </c>
      <c r="L44" s="26" t="s">
        <v>106</v>
      </c>
      <c r="M44" s="27"/>
    </row>
    <row r="45" s="2" customFormat="1" ht="48" spans="1:13">
      <c r="A45" s="16">
        <v>41</v>
      </c>
      <c r="B45" s="24" t="s">
        <v>107</v>
      </c>
      <c r="C45" s="17" t="s">
        <v>29</v>
      </c>
      <c r="D45" s="18" t="s">
        <v>33</v>
      </c>
      <c r="E45" s="19">
        <v>2108.1</v>
      </c>
      <c r="F45" s="20">
        <v>135</v>
      </c>
      <c r="G45" s="14"/>
      <c r="H45" s="21">
        <f t="shared" si="3"/>
        <v>0</v>
      </c>
      <c r="I45" s="21"/>
      <c r="J45" s="21">
        <f t="shared" si="4"/>
        <v>0</v>
      </c>
      <c r="K45" s="21">
        <f t="shared" si="5"/>
        <v>0</v>
      </c>
      <c r="L45" s="26" t="s">
        <v>108</v>
      </c>
      <c r="M45" s="27"/>
    </row>
    <row r="46" s="2" customFormat="1" ht="48" spans="1:13">
      <c r="A46" s="16">
        <v>42</v>
      </c>
      <c r="B46" s="24" t="s">
        <v>109</v>
      </c>
      <c r="C46" s="17" t="s">
        <v>29</v>
      </c>
      <c r="D46" s="18" t="s">
        <v>33</v>
      </c>
      <c r="E46" s="19">
        <v>1898.4</v>
      </c>
      <c r="F46" s="20">
        <v>230</v>
      </c>
      <c r="G46" s="14"/>
      <c r="H46" s="21">
        <f t="shared" si="3"/>
        <v>0</v>
      </c>
      <c r="I46" s="21"/>
      <c r="J46" s="21">
        <f t="shared" si="4"/>
        <v>0</v>
      </c>
      <c r="K46" s="21">
        <f t="shared" si="5"/>
        <v>0</v>
      </c>
      <c r="L46" s="26" t="s">
        <v>108</v>
      </c>
      <c r="M46" s="27"/>
    </row>
    <row r="47" s="2" customFormat="1" ht="24" spans="1:13">
      <c r="A47" s="16">
        <v>43</v>
      </c>
      <c r="B47" s="24" t="s">
        <v>110</v>
      </c>
      <c r="C47" s="17" t="s">
        <v>29</v>
      </c>
      <c r="D47" s="18" t="s">
        <v>33</v>
      </c>
      <c r="E47" s="19">
        <v>774.13</v>
      </c>
      <c r="F47" s="20">
        <v>100</v>
      </c>
      <c r="G47" s="14"/>
      <c r="H47" s="21">
        <f t="shared" si="3"/>
        <v>0</v>
      </c>
      <c r="I47" s="21"/>
      <c r="J47" s="21">
        <f t="shared" si="4"/>
        <v>0</v>
      </c>
      <c r="K47" s="21">
        <f t="shared" si="5"/>
        <v>0</v>
      </c>
      <c r="L47" s="26" t="s">
        <v>111</v>
      </c>
      <c r="M47" s="27"/>
    </row>
    <row r="48" s="2" customFormat="1" ht="24" spans="1:13">
      <c r="A48" s="16">
        <v>44</v>
      </c>
      <c r="B48" s="24" t="s">
        <v>112</v>
      </c>
      <c r="C48" s="17" t="s">
        <v>29</v>
      </c>
      <c r="D48" s="18" t="s">
        <v>33</v>
      </c>
      <c r="E48" s="19">
        <v>959.8</v>
      </c>
      <c r="F48" s="20">
        <v>230</v>
      </c>
      <c r="G48" s="14"/>
      <c r="H48" s="21">
        <f t="shared" si="3"/>
        <v>0</v>
      </c>
      <c r="I48" s="21"/>
      <c r="J48" s="21">
        <f t="shared" si="4"/>
        <v>0</v>
      </c>
      <c r="K48" s="21">
        <f t="shared" si="5"/>
        <v>0</v>
      </c>
      <c r="L48" s="26" t="s">
        <v>113</v>
      </c>
      <c r="M48" s="27"/>
    </row>
    <row r="49" s="2" customFormat="1" ht="84" spans="1:13">
      <c r="A49" s="16">
        <v>45</v>
      </c>
      <c r="B49" s="24" t="s">
        <v>114</v>
      </c>
      <c r="C49" s="17" t="s">
        <v>29</v>
      </c>
      <c r="D49" s="18" t="s">
        <v>75</v>
      </c>
      <c r="E49" s="19">
        <v>121476.57</v>
      </c>
      <c r="F49" s="20">
        <v>0.6</v>
      </c>
      <c r="G49" s="14"/>
      <c r="H49" s="21">
        <f t="shared" si="3"/>
        <v>0</v>
      </c>
      <c r="I49" s="21"/>
      <c r="J49" s="21">
        <f t="shared" si="4"/>
        <v>0</v>
      </c>
      <c r="K49" s="21">
        <f t="shared" si="5"/>
        <v>0</v>
      </c>
      <c r="L49" s="26" t="s">
        <v>115</v>
      </c>
      <c r="M49" s="27"/>
    </row>
    <row r="50" s="2" customFormat="1" ht="60" spans="1:13">
      <c r="A50" s="16">
        <v>46</v>
      </c>
      <c r="B50" s="24" t="s">
        <v>116</v>
      </c>
      <c r="C50" s="17" t="s">
        <v>29</v>
      </c>
      <c r="D50" s="18" t="s">
        <v>33</v>
      </c>
      <c r="E50" s="19">
        <v>267.14</v>
      </c>
      <c r="F50" s="20">
        <v>115</v>
      </c>
      <c r="G50" s="14"/>
      <c r="H50" s="21">
        <f t="shared" si="3"/>
        <v>0</v>
      </c>
      <c r="I50" s="21"/>
      <c r="J50" s="21">
        <f t="shared" si="4"/>
        <v>0</v>
      </c>
      <c r="K50" s="21">
        <f t="shared" si="5"/>
        <v>0</v>
      </c>
      <c r="L50" s="26" t="s">
        <v>68</v>
      </c>
      <c r="M50" s="27"/>
    </row>
    <row r="51" s="2" customFormat="1" ht="24" spans="1:13">
      <c r="A51" s="16">
        <v>47</v>
      </c>
      <c r="B51" s="24" t="s">
        <v>117</v>
      </c>
      <c r="C51" s="17" t="s">
        <v>29</v>
      </c>
      <c r="D51" s="18" t="s">
        <v>33</v>
      </c>
      <c r="E51" s="19">
        <v>164.6</v>
      </c>
      <c r="F51" s="20">
        <v>160</v>
      </c>
      <c r="G51" s="14"/>
      <c r="H51" s="21">
        <f t="shared" si="3"/>
        <v>0</v>
      </c>
      <c r="I51" s="21"/>
      <c r="J51" s="21">
        <f t="shared" si="4"/>
        <v>0</v>
      </c>
      <c r="K51" s="21">
        <f t="shared" si="5"/>
        <v>0</v>
      </c>
      <c r="L51" s="26" t="s">
        <v>118</v>
      </c>
      <c r="M51" s="27"/>
    </row>
    <row r="52" s="2" customFormat="1" ht="72" spans="1:13">
      <c r="A52" s="16">
        <v>48</v>
      </c>
      <c r="B52" s="24" t="s">
        <v>119</v>
      </c>
      <c r="C52" s="17" t="s">
        <v>29</v>
      </c>
      <c r="D52" s="18" t="s">
        <v>33</v>
      </c>
      <c r="E52" s="19">
        <v>470.46</v>
      </c>
      <c r="F52" s="20">
        <v>5</v>
      </c>
      <c r="G52" s="14"/>
      <c r="H52" s="21">
        <f t="shared" si="3"/>
        <v>0</v>
      </c>
      <c r="I52" s="21"/>
      <c r="J52" s="21">
        <f t="shared" si="4"/>
        <v>0</v>
      </c>
      <c r="K52" s="21">
        <f t="shared" si="5"/>
        <v>0</v>
      </c>
      <c r="L52" s="26" t="s">
        <v>55</v>
      </c>
      <c r="M52" s="27"/>
    </row>
    <row r="53" s="2" customFormat="1" ht="24" spans="1:13">
      <c r="A53" s="16">
        <v>49</v>
      </c>
      <c r="B53" s="24" t="s">
        <v>120</v>
      </c>
      <c r="C53" s="17" t="s">
        <v>29</v>
      </c>
      <c r="D53" s="18" t="s">
        <v>33</v>
      </c>
      <c r="E53" s="19">
        <v>5556.2</v>
      </c>
      <c r="F53" s="20">
        <v>7</v>
      </c>
      <c r="G53" s="14"/>
      <c r="H53" s="21">
        <f t="shared" si="3"/>
        <v>0</v>
      </c>
      <c r="I53" s="21"/>
      <c r="J53" s="21">
        <f t="shared" si="4"/>
        <v>0</v>
      </c>
      <c r="K53" s="21">
        <f t="shared" si="5"/>
        <v>0</v>
      </c>
      <c r="L53" s="26" t="s">
        <v>121</v>
      </c>
      <c r="M53" s="27"/>
    </row>
    <row r="54" s="2" customFormat="1" ht="24" spans="1:13">
      <c r="A54" s="16">
        <v>50</v>
      </c>
      <c r="B54" s="24" t="s">
        <v>122</v>
      </c>
      <c r="C54" s="17" t="s">
        <v>29</v>
      </c>
      <c r="D54" s="18" t="s">
        <v>33</v>
      </c>
      <c r="E54" s="19">
        <v>1097.03</v>
      </c>
      <c r="F54" s="20">
        <v>10</v>
      </c>
      <c r="G54" s="14"/>
      <c r="H54" s="21">
        <f t="shared" si="3"/>
        <v>0</v>
      </c>
      <c r="I54" s="21"/>
      <c r="J54" s="21">
        <f t="shared" si="4"/>
        <v>0</v>
      </c>
      <c r="K54" s="21">
        <f t="shared" si="5"/>
        <v>0</v>
      </c>
      <c r="L54" s="26" t="s">
        <v>123</v>
      </c>
      <c r="M54" s="27"/>
    </row>
    <row r="55" s="2" customFormat="1" ht="48" spans="1:13">
      <c r="A55" s="16">
        <v>51</v>
      </c>
      <c r="B55" s="24" t="s">
        <v>124</v>
      </c>
      <c r="C55" s="17" t="s">
        <v>29</v>
      </c>
      <c r="D55" s="18" t="s">
        <v>33</v>
      </c>
      <c r="E55" s="19">
        <v>1515.41</v>
      </c>
      <c r="F55" s="20">
        <v>150</v>
      </c>
      <c r="G55" s="14"/>
      <c r="H55" s="21">
        <f t="shared" si="3"/>
        <v>0</v>
      </c>
      <c r="I55" s="21"/>
      <c r="J55" s="21">
        <f t="shared" si="4"/>
        <v>0</v>
      </c>
      <c r="K55" s="21">
        <f t="shared" si="5"/>
        <v>0</v>
      </c>
      <c r="L55" s="26" t="s">
        <v>125</v>
      </c>
      <c r="M55" s="27"/>
    </row>
    <row r="56" s="2" customFormat="1" ht="36" spans="1:13">
      <c r="A56" s="16">
        <v>52</v>
      </c>
      <c r="B56" s="24" t="s">
        <v>126</v>
      </c>
      <c r="C56" s="17" t="s">
        <v>29</v>
      </c>
      <c r="D56" s="18" t="s">
        <v>57</v>
      </c>
      <c r="E56" s="19">
        <v>997.75</v>
      </c>
      <c r="F56" s="20">
        <v>70</v>
      </c>
      <c r="G56" s="14"/>
      <c r="H56" s="21">
        <f t="shared" si="3"/>
        <v>0</v>
      </c>
      <c r="I56" s="21"/>
      <c r="J56" s="21">
        <f t="shared" si="4"/>
        <v>0</v>
      </c>
      <c r="K56" s="21">
        <f t="shared" si="5"/>
        <v>0</v>
      </c>
      <c r="L56" s="26" t="s">
        <v>127</v>
      </c>
      <c r="M56" s="27"/>
    </row>
    <row r="57" s="2" customFormat="1" ht="60" spans="1:13">
      <c r="A57" s="16">
        <v>53</v>
      </c>
      <c r="B57" s="24" t="s">
        <v>128</v>
      </c>
      <c r="C57" s="17" t="s">
        <v>29</v>
      </c>
      <c r="D57" s="18" t="s">
        <v>33</v>
      </c>
      <c r="E57" s="19">
        <v>463.9</v>
      </c>
      <c r="F57" s="20">
        <v>200</v>
      </c>
      <c r="G57" s="14"/>
      <c r="H57" s="21">
        <f t="shared" si="3"/>
        <v>0</v>
      </c>
      <c r="I57" s="21"/>
      <c r="J57" s="21">
        <f t="shared" si="4"/>
        <v>0</v>
      </c>
      <c r="K57" s="21">
        <f t="shared" si="5"/>
        <v>0</v>
      </c>
      <c r="L57" s="26" t="s">
        <v>129</v>
      </c>
      <c r="M57" s="27"/>
    </row>
    <row r="58" s="2" customFormat="1" ht="24" spans="1:13">
      <c r="A58" s="16">
        <v>54</v>
      </c>
      <c r="B58" s="24" t="s">
        <v>130</v>
      </c>
      <c r="C58" s="17" t="s">
        <v>29</v>
      </c>
      <c r="D58" s="18" t="s">
        <v>33</v>
      </c>
      <c r="E58" s="19">
        <v>38.34</v>
      </c>
      <c r="F58" s="20">
        <v>160</v>
      </c>
      <c r="G58" s="14"/>
      <c r="H58" s="21">
        <f t="shared" si="3"/>
        <v>0</v>
      </c>
      <c r="I58" s="21"/>
      <c r="J58" s="21">
        <f t="shared" si="4"/>
        <v>0</v>
      </c>
      <c r="K58" s="21">
        <f t="shared" si="5"/>
        <v>0</v>
      </c>
      <c r="L58" s="26" t="s">
        <v>118</v>
      </c>
      <c r="M58" s="27"/>
    </row>
    <row r="59" s="2" customFormat="1" ht="84" spans="1:13">
      <c r="A59" s="16">
        <v>55</v>
      </c>
      <c r="B59" s="24" t="s">
        <v>131</v>
      </c>
      <c r="C59" s="17" t="s">
        <v>29</v>
      </c>
      <c r="D59" s="18" t="s">
        <v>75</v>
      </c>
      <c r="E59" s="19">
        <v>110324.46</v>
      </c>
      <c r="F59" s="20">
        <v>0.6</v>
      </c>
      <c r="G59" s="14"/>
      <c r="H59" s="21">
        <f t="shared" si="3"/>
        <v>0</v>
      </c>
      <c r="I59" s="21"/>
      <c r="J59" s="21">
        <f t="shared" si="4"/>
        <v>0</v>
      </c>
      <c r="K59" s="21">
        <f t="shared" si="5"/>
        <v>0</v>
      </c>
      <c r="L59" s="26" t="s">
        <v>132</v>
      </c>
      <c r="M59" s="27"/>
    </row>
    <row r="60" s="2" customFormat="1" ht="96" spans="1:13">
      <c r="A60" s="16">
        <v>56</v>
      </c>
      <c r="B60" s="24" t="s">
        <v>133</v>
      </c>
      <c r="C60" s="17" t="s">
        <v>29</v>
      </c>
      <c r="D60" s="18" t="s">
        <v>33</v>
      </c>
      <c r="E60" s="19">
        <v>905.2</v>
      </c>
      <c r="F60" s="20">
        <v>130</v>
      </c>
      <c r="G60" s="14"/>
      <c r="H60" s="21">
        <f t="shared" si="3"/>
        <v>0</v>
      </c>
      <c r="I60" s="21"/>
      <c r="J60" s="21">
        <f t="shared" si="4"/>
        <v>0</v>
      </c>
      <c r="K60" s="21">
        <f t="shared" si="5"/>
        <v>0</v>
      </c>
      <c r="L60" s="26" t="s">
        <v>134</v>
      </c>
      <c r="M60" s="27"/>
    </row>
    <row r="61" s="2" customFormat="1" ht="48" spans="1:13">
      <c r="A61" s="16">
        <v>57</v>
      </c>
      <c r="B61" s="24" t="s">
        <v>135</v>
      </c>
      <c r="C61" s="17" t="s">
        <v>29</v>
      </c>
      <c r="D61" s="18" t="s">
        <v>33</v>
      </c>
      <c r="E61" s="19">
        <v>881.4</v>
      </c>
      <c r="F61" s="20">
        <v>195</v>
      </c>
      <c r="G61" s="14"/>
      <c r="H61" s="21">
        <f t="shared" si="3"/>
        <v>0</v>
      </c>
      <c r="I61" s="21"/>
      <c r="J61" s="21">
        <f t="shared" si="4"/>
        <v>0</v>
      </c>
      <c r="K61" s="21">
        <f t="shared" si="5"/>
        <v>0</v>
      </c>
      <c r="L61" s="26" t="s">
        <v>136</v>
      </c>
      <c r="M61" s="27"/>
    </row>
    <row r="62" s="2" customFormat="1" ht="36" spans="1:13">
      <c r="A62" s="16">
        <v>58</v>
      </c>
      <c r="B62" s="24" t="s">
        <v>137</v>
      </c>
      <c r="C62" s="17" t="s">
        <v>29</v>
      </c>
      <c r="D62" s="18" t="s">
        <v>33</v>
      </c>
      <c r="E62" s="19">
        <v>52.7</v>
      </c>
      <c r="F62" s="20">
        <v>160</v>
      </c>
      <c r="G62" s="14"/>
      <c r="H62" s="21">
        <f t="shared" si="3"/>
        <v>0</v>
      </c>
      <c r="I62" s="21"/>
      <c r="J62" s="21">
        <f t="shared" si="4"/>
        <v>0</v>
      </c>
      <c r="K62" s="21">
        <f t="shared" si="5"/>
        <v>0</v>
      </c>
      <c r="L62" s="26" t="s">
        <v>138</v>
      </c>
      <c r="M62" s="27"/>
    </row>
    <row r="63" s="2" customFormat="1" ht="72" spans="1:13">
      <c r="A63" s="16">
        <v>59</v>
      </c>
      <c r="B63" s="24" t="s">
        <v>133</v>
      </c>
      <c r="C63" s="17" t="s">
        <v>29</v>
      </c>
      <c r="D63" s="18" t="s">
        <v>33</v>
      </c>
      <c r="E63" s="19">
        <v>20.3</v>
      </c>
      <c r="F63" s="20">
        <v>115</v>
      </c>
      <c r="G63" s="14"/>
      <c r="H63" s="21">
        <f t="shared" si="3"/>
        <v>0</v>
      </c>
      <c r="I63" s="21"/>
      <c r="J63" s="21">
        <f t="shared" si="4"/>
        <v>0</v>
      </c>
      <c r="K63" s="21">
        <f t="shared" si="5"/>
        <v>0</v>
      </c>
      <c r="L63" s="26" t="s">
        <v>139</v>
      </c>
      <c r="M63" s="27"/>
    </row>
    <row r="64" s="2" customFormat="1" ht="24" spans="1:13">
      <c r="A64" s="16">
        <v>60</v>
      </c>
      <c r="B64" s="24" t="s">
        <v>140</v>
      </c>
      <c r="C64" s="17" t="s">
        <v>29</v>
      </c>
      <c r="D64" s="18" t="s">
        <v>33</v>
      </c>
      <c r="E64" s="19">
        <v>78.6</v>
      </c>
      <c r="F64" s="20">
        <v>195</v>
      </c>
      <c r="G64" s="14"/>
      <c r="H64" s="21">
        <f t="shared" si="3"/>
        <v>0</v>
      </c>
      <c r="I64" s="21"/>
      <c r="J64" s="21">
        <f t="shared" si="4"/>
        <v>0</v>
      </c>
      <c r="K64" s="21">
        <f t="shared" si="5"/>
        <v>0</v>
      </c>
      <c r="L64" s="26" t="s">
        <v>141</v>
      </c>
      <c r="M64" s="27"/>
    </row>
    <row r="65" s="2" customFormat="1" ht="24" spans="1:13">
      <c r="A65" s="16">
        <v>61</v>
      </c>
      <c r="B65" s="24" t="s">
        <v>142</v>
      </c>
      <c r="C65" s="17" t="s">
        <v>29</v>
      </c>
      <c r="D65" s="18" t="s">
        <v>33</v>
      </c>
      <c r="E65" s="19">
        <v>21.5</v>
      </c>
      <c r="F65" s="20">
        <v>10</v>
      </c>
      <c r="G65" s="14"/>
      <c r="H65" s="21">
        <f t="shared" si="3"/>
        <v>0</v>
      </c>
      <c r="I65" s="21"/>
      <c r="J65" s="21">
        <f t="shared" si="4"/>
        <v>0</v>
      </c>
      <c r="K65" s="21">
        <f t="shared" si="5"/>
        <v>0</v>
      </c>
      <c r="L65" s="26" t="s">
        <v>143</v>
      </c>
      <c r="M65" s="27"/>
    </row>
    <row r="66" s="2" customFormat="1" ht="108" spans="1:13">
      <c r="A66" s="16">
        <v>62</v>
      </c>
      <c r="B66" s="24" t="s">
        <v>144</v>
      </c>
      <c r="C66" s="17" t="s">
        <v>29</v>
      </c>
      <c r="D66" s="18" t="s">
        <v>33</v>
      </c>
      <c r="E66" s="19">
        <v>971.06</v>
      </c>
      <c r="F66" s="20">
        <v>700</v>
      </c>
      <c r="G66" s="14"/>
      <c r="H66" s="21">
        <f t="shared" si="3"/>
        <v>0</v>
      </c>
      <c r="I66" s="21"/>
      <c r="J66" s="21">
        <f t="shared" si="4"/>
        <v>0</v>
      </c>
      <c r="K66" s="21">
        <f t="shared" si="5"/>
        <v>0</v>
      </c>
      <c r="L66" s="26" t="s">
        <v>145</v>
      </c>
      <c r="M66" s="27"/>
    </row>
    <row r="67" s="2" customFormat="1" ht="96" spans="1:13">
      <c r="A67" s="16">
        <v>63</v>
      </c>
      <c r="B67" s="24" t="s">
        <v>146</v>
      </c>
      <c r="C67" s="17" t="s">
        <v>29</v>
      </c>
      <c r="D67" s="18" t="s">
        <v>75</v>
      </c>
      <c r="E67" s="19">
        <v>18029.93</v>
      </c>
      <c r="F67" s="20">
        <v>0.8</v>
      </c>
      <c r="G67" s="14"/>
      <c r="H67" s="21">
        <f t="shared" si="3"/>
        <v>0</v>
      </c>
      <c r="I67" s="21"/>
      <c r="J67" s="21">
        <f t="shared" si="4"/>
        <v>0</v>
      </c>
      <c r="K67" s="21">
        <f t="shared" si="5"/>
        <v>0</v>
      </c>
      <c r="L67" s="26" t="s">
        <v>147</v>
      </c>
      <c r="M67" s="27"/>
    </row>
    <row r="68" s="2" customFormat="1" ht="96" spans="1:13">
      <c r="A68" s="16">
        <v>64</v>
      </c>
      <c r="B68" s="24" t="s">
        <v>148</v>
      </c>
      <c r="C68" s="17" t="s">
        <v>29</v>
      </c>
      <c r="D68" s="18" t="s">
        <v>75</v>
      </c>
      <c r="E68" s="19">
        <v>91177.44</v>
      </c>
      <c r="F68" s="20">
        <v>0.8</v>
      </c>
      <c r="G68" s="14"/>
      <c r="H68" s="21">
        <f t="shared" si="3"/>
        <v>0</v>
      </c>
      <c r="I68" s="21"/>
      <c r="J68" s="21">
        <f t="shared" si="4"/>
        <v>0</v>
      </c>
      <c r="K68" s="21">
        <f t="shared" si="5"/>
        <v>0</v>
      </c>
      <c r="L68" s="26" t="s">
        <v>147</v>
      </c>
      <c r="M68" s="27"/>
    </row>
    <row r="69" s="2" customFormat="1" ht="24" spans="1:13">
      <c r="A69" s="16">
        <v>65</v>
      </c>
      <c r="B69" s="24" t="s">
        <v>149</v>
      </c>
      <c r="C69" s="17" t="s">
        <v>29</v>
      </c>
      <c r="D69" s="18" t="s">
        <v>57</v>
      </c>
      <c r="E69" s="19">
        <v>8016.83</v>
      </c>
      <c r="F69" s="20">
        <v>35</v>
      </c>
      <c r="G69" s="14"/>
      <c r="H69" s="21">
        <f t="shared" ref="H69:H100" si="6">I69/(1+G69/100)</f>
        <v>0</v>
      </c>
      <c r="I69" s="21"/>
      <c r="J69" s="21">
        <f t="shared" ref="J69:J100" si="7">E69*H69</f>
        <v>0</v>
      </c>
      <c r="K69" s="21">
        <f t="shared" ref="K69:K100" si="8">E69*I69</f>
        <v>0</v>
      </c>
      <c r="L69" s="26" t="s">
        <v>150</v>
      </c>
      <c r="M69" s="27"/>
    </row>
    <row r="70" s="2" customFormat="1" ht="60" spans="1:13">
      <c r="A70" s="16">
        <v>66</v>
      </c>
      <c r="B70" s="24" t="s">
        <v>151</v>
      </c>
      <c r="C70" s="17" t="s">
        <v>29</v>
      </c>
      <c r="D70" s="18" t="s">
        <v>75</v>
      </c>
      <c r="E70" s="19">
        <v>41197.56</v>
      </c>
      <c r="F70" s="20">
        <v>16.53</v>
      </c>
      <c r="G70" s="14"/>
      <c r="H70" s="21">
        <f t="shared" si="6"/>
        <v>0</v>
      </c>
      <c r="I70" s="21"/>
      <c r="J70" s="21">
        <f t="shared" si="7"/>
        <v>0</v>
      </c>
      <c r="K70" s="21">
        <f t="shared" si="8"/>
        <v>0</v>
      </c>
      <c r="L70" s="26" t="s">
        <v>152</v>
      </c>
      <c r="M70" s="27"/>
    </row>
    <row r="71" s="2" customFormat="1" ht="48" spans="1:13">
      <c r="A71" s="16">
        <v>67</v>
      </c>
      <c r="B71" s="24" t="s">
        <v>153</v>
      </c>
      <c r="C71" s="17" t="s">
        <v>29</v>
      </c>
      <c r="D71" s="18" t="s">
        <v>36</v>
      </c>
      <c r="E71" s="19">
        <v>152.92</v>
      </c>
      <c r="F71" s="20">
        <v>160.65</v>
      </c>
      <c r="G71" s="14"/>
      <c r="H71" s="21">
        <f t="shared" si="6"/>
        <v>0</v>
      </c>
      <c r="I71" s="21"/>
      <c r="J71" s="21">
        <f t="shared" si="7"/>
        <v>0</v>
      </c>
      <c r="K71" s="21">
        <f t="shared" si="8"/>
        <v>0</v>
      </c>
      <c r="L71" s="26" t="s">
        <v>154</v>
      </c>
      <c r="M71" s="27"/>
    </row>
    <row r="72" s="2" customFormat="1" ht="108" spans="1:13">
      <c r="A72" s="16">
        <v>68</v>
      </c>
      <c r="B72" s="24" t="s">
        <v>155</v>
      </c>
      <c r="C72" s="17" t="s">
        <v>29</v>
      </c>
      <c r="D72" s="18" t="s">
        <v>36</v>
      </c>
      <c r="E72" s="19">
        <v>79.7</v>
      </c>
      <c r="F72" s="20">
        <v>115</v>
      </c>
      <c r="G72" s="14"/>
      <c r="H72" s="21">
        <f t="shared" si="6"/>
        <v>0</v>
      </c>
      <c r="I72" s="21"/>
      <c r="J72" s="21">
        <f t="shared" si="7"/>
        <v>0</v>
      </c>
      <c r="K72" s="21">
        <f t="shared" si="8"/>
        <v>0</v>
      </c>
      <c r="L72" s="26" t="s">
        <v>156</v>
      </c>
      <c r="M72" s="27"/>
    </row>
    <row r="73" s="2" customFormat="1" ht="48" spans="1:13">
      <c r="A73" s="16">
        <v>69</v>
      </c>
      <c r="B73" s="24" t="s">
        <v>157</v>
      </c>
      <c r="C73" s="17" t="s">
        <v>29</v>
      </c>
      <c r="D73" s="18" t="s">
        <v>36</v>
      </c>
      <c r="E73" s="19">
        <v>59.265</v>
      </c>
      <c r="F73" s="20">
        <v>115</v>
      </c>
      <c r="G73" s="14"/>
      <c r="H73" s="21">
        <f t="shared" si="6"/>
        <v>0</v>
      </c>
      <c r="I73" s="21"/>
      <c r="J73" s="21">
        <f t="shared" si="7"/>
        <v>0</v>
      </c>
      <c r="K73" s="21">
        <f t="shared" si="8"/>
        <v>0</v>
      </c>
      <c r="L73" s="26" t="s">
        <v>158</v>
      </c>
      <c r="M73" s="27"/>
    </row>
    <row r="74" s="2" customFormat="1" ht="48" spans="1:13">
      <c r="A74" s="16">
        <v>70</v>
      </c>
      <c r="B74" s="24" t="s">
        <v>159</v>
      </c>
      <c r="C74" s="17" t="s">
        <v>29</v>
      </c>
      <c r="D74" s="18" t="s">
        <v>57</v>
      </c>
      <c r="E74" s="19">
        <v>2670</v>
      </c>
      <c r="F74" s="20">
        <v>155</v>
      </c>
      <c r="G74" s="14"/>
      <c r="H74" s="21">
        <f t="shared" si="6"/>
        <v>0</v>
      </c>
      <c r="I74" s="21"/>
      <c r="J74" s="21">
        <f t="shared" si="7"/>
        <v>0</v>
      </c>
      <c r="K74" s="21">
        <f t="shared" si="8"/>
        <v>0</v>
      </c>
      <c r="L74" s="26" t="s">
        <v>160</v>
      </c>
      <c r="M74" s="27"/>
    </row>
    <row r="75" s="2" customFormat="1" ht="108" spans="1:13">
      <c r="A75" s="16">
        <v>71</v>
      </c>
      <c r="B75" s="24" t="s">
        <v>161</v>
      </c>
      <c r="C75" s="17" t="s">
        <v>29</v>
      </c>
      <c r="D75" s="18" t="s">
        <v>36</v>
      </c>
      <c r="E75" s="19">
        <v>160.3</v>
      </c>
      <c r="F75" s="20">
        <v>115</v>
      </c>
      <c r="G75" s="14"/>
      <c r="H75" s="21">
        <f t="shared" si="6"/>
        <v>0</v>
      </c>
      <c r="I75" s="21"/>
      <c r="J75" s="21">
        <f t="shared" si="7"/>
        <v>0</v>
      </c>
      <c r="K75" s="21">
        <f t="shared" si="8"/>
        <v>0</v>
      </c>
      <c r="L75" s="26" t="s">
        <v>162</v>
      </c>
      <c r="M75" s="27"/>
    </row>
    <row r="76" s="2" customFormat="1" ht="48" spans="1:13">
      <c r="A76" s="16">
        <v>72</v>
      </c>
      <c r="B76" s="24" t="s">
        <v>163</v>
      </c>
      <c r="C76" s="17" t="s">
        <v>29</v>
      </c>
      <c r="D76" s="18" t="s">
        <v>36</v>
      </c>
      <c r="E76" s="19">
        <v>90.5</v>
      </c>
      <c r="F76" s="20">
        <v>115</v>
      </c>
      <c r="G76" s="14"/>
      <c r="H76" s="21">
        <f t="shared" si="6"/>
        <v>0</v>
      </c>
      <c r="I76" s="21"/>
      <c r="J76" s="21">
        <f t="shared" si="7"/>
        <v>0</v>
      </c>
      <c r="K76" s="21">
        <f t="shared" si="8"/>
        <v>0</v>
      </c>
      <c r="L76" s="26" t="s">
        <v>158</v>
      </c>
      <c r="M76" s="27"/>
    </row>
    <row r="77" s="2" customFormat="1" ht="84" spans="1:13">
      <c r="A77" s="16">
        <v>73</v>
      </c>
      <c r="B77" s="24" t="s">
        <v>164</v>
      </c>
      <c r="C77" s="17" t="s">
        <v>29</v>
      </c>
      <c r="D77" s="18" t="s">
        <v>33</v>
      </c>
      <c r="E77" s="19">
        <v>15746.2</v>
      </c>
      <c r="F77" s="20">
        <v>185</v>
      </c>
      <c r="G77" s="14"/>
      <c r="H77" s="21">
        <f t="shared" si="6"/>
        <v>0</v>
      </c>
      <c r="I77" s="21"/>
      <c r="J77" s="21">
        <f t="shared" si="7"/>
        <v>0</v>
      </c>
      <c r="K77" s="21">
        <f t="shared" si="8"/>
        <v>0</v>
      </c>
      <c r="L77" s="26" t="s">
        <v>165</v>
      </c>
      <c r="M77" s="27"/>
    </row>
    <row r="78" s="2" customFormat="1" ht="96" spans="1:13">
      <c r="A78" s="16">
        <v>74</v>
      </c>
      <c r="B78" s="24" t="s">
        <v>74</v>
      </c>
      <c r="C78" s="17" t="s">
        <v>29</v>
      </c>
      <c r="D78" s="18" t="s">
        <v>75</v>
      </c>
      <c r="E78" s="19">
        <v>439.1</v>
      </c>
      <c r="F78" s="20">
        <v>0.6</v>
      </c>
      <c r="G78" s="14"/>
      <c r="H78" s="21">
        <f t="shared" si="6"/>
        <v>0</v>
      </c>
      <c r="I78" s="21"/>
      <c r="J78" s="21">
        <f t="shared" si="7"/>
        <v>0</v>
      </c>
      <c r="K78" s="21">
        <f t="shared" si="8"/>
        <v>0</v>
      </c>
      <c r="L78" s="26" t="s">
        <v>147</v>
      </c>
      <c r="M78" s="27"/>
    </row>
    <row r="79" s="2" customFormat="1" ht="24" spans="1:13">
      <c r="A79" s="16">
        <v>75</v>
      </c>
      <c r="B79" s="17" t="s">
        <v>166</v>
      </c>
      <c r="C79" s="17" t="s">
        <v>29</v>
      </c>
      <c r="D79" s="18" t="s">
        <v>33</v>
      </c>
      <c r="E79" s="19">
        <v>31460.6</v>
      </c>
      <c r="F79" s="20">
        <v>45</v>
      </c>
      <c r="G79" s="14"/>
      <c r="H79" s="21">
        <f t="shared" si="6"/>
        <v>0</v>
      </c>
      <c r="I79" s="21"/>
      <c r="J79" s="21">
        <f t="shared" si="7"/>
        <v>0</v>
      </c>
      <c r="K79" s="21">
        <f t="shared" si="8"/>
        <v>0</v>
      </c>
      <c r="L79" s="26" t="s">
        <v>167</v>
      </c>
      <c r="M79" s="27"/>
    </row>
    <row r="80" s="2" customFormat="1" ht="48" spans="1:13">
      <c r="A80" s="16">
        <v>76</v>
      </c>
      <c r="B80" s="17" t="s">
        <v>130</v>
      </c>
      <c r="C80" s="17" t="s">
        <v>29</v>
      </c>
      <c r="D80" s="18" t="s">
        <v>33</v>
      </c>
      <c r="E80" s="19">
        <v>1618.1</v>
      </c>
      <c r="F80" s="20">
        <v>180</v>
      </c>
      <c r="G80" s="14"/>
      <c r="H80" s="21">
        <f t="shared" si="6"/>
        <v>0</v>
      </c>
      <c r="I80" s="21"/>
      <c r="J80" s="21">
        <f t="shared" si="7"/>
        <v>0</v>
      </c>
      <c r="K80" s="21">
        <f t="shared" si="8"/>
        <v>0</v>
      </c>
      <c r="L80" s="26" t="s">
        <v>168</v>
      </c>
      <c r="M80" s="27"/>
    </row>
    <row r="81" s="2" customFormat="1" ht="24" spans="1:13">
      <c r="A81" s="16">
        <v>77</v>
      </c>
      <c r="B81" s="17" t="s">
        <v>169</v>
      </c>
      <c r="C81" s="17" t="s">
        <v>29</v>
      </c>
      <c r="D81" s="18" t="s">
        <v>33</v>
      </c>
      <c r="E81" s="19">
        <v>899</v>
      </c>
      <c r="F81" s="20">
        <v>348.6</v>
      </c>
      <c r="G81" s="14"/>
      <c r="H81" s="21">
        <f t="shared" si="6"/>
        <v>0</v>
      </c>
      <c r="I81" s="21"/>
      <c r="J81" s="21">
        <f t="shared" si="7"/>
        <v>0</v>
      </c>
      <c r="K81" s="21">
        <f t="shared" si="8"/>
        <v>0</v>
      </c>
      <c r="L81" s="26" t="s">
        <v>170</v>
      </c>
      <c r="M81" s="27"/>
    </row>
    <row r="82" s="2" customFormat="1" ht="48" spans="1:13">
      <c r="A82" s="16">
        <v>78</v>
      </c>
      <c r="B82" s="24" t="s">
        <v>171</v>
      </c>
      <c r="C82" s="17" t="s">
        <v>29</v>
      </c>
      <c r="D82" s="18" t="s">
        <v>33</v>
      </c>
      <c r="E82" s="19">
        <v>1968.5</v>
      </c>
      <c r="F82" s="20">
        <v>195</v>
      </c>
      <c r="G82" s="14"/>
      <c r="H82" s="21">
        <f t="shared" si="6"/>
        <v>0</v>
      </c>
      <c r="I82" s="21"/>
      <c r="J82" s="21">
        <f t="shared" si="7"/>
        <v>0</v>
      </c>
      <c r="K82" s="21">
        <f t="shared" si="8"/>
        <v>0</v>
      </c>
      <c r="L82" s="26" t="s">
        <v>136</v>
      </c>
      <c r="M82" s="27"/>
    </row>
    <row r="83" s="2" customFormat="1" ht="48" spans="1:13">
      <c r="A83" s="16">
        <v>79</v>
      </c>
      <c r="B83" s="24" t="s">
        <v>172</v>
      </c>
      <c r="C83" s="17" t="s">
        <v>29</v>
      </c>
      <c r="D83" s="18" t="s">
        <v>33</v>
      </c>
      <c r="E83" s="19">
        <v>1230.4</v>
      </c>
      <c r="F83" s="20">
        <v>140.91</v>
      </c>
      <c r="G83" s="14"/>
      <c r="H83" s="21">
        <f t="shared" si="6"/>
        <v>0</v>
      </c>
      <c r="I83" s="21"/>
      <c r="J83" s="21">
        <f t="shared" si="7"/>
        <v>0</v>
      </c>
      <c r="K83" s="21">
        <f t="shared" si="8"/>
        <v>0</v>
      </c>
      <c r="L83" s="26" t="s">
        <v>173</v>
      </c>
      <c r="M83" s="27"/>
    </row>
    <row r="84" s="2" customFormat="1" ht="48" spans="1:13">
      <c r="A84" s="16">
        <v>80</v>
      </c>
      <c r="B84" s="24" t="s">
        <v>174</v>
      </c>
      <c r="C84" s="17" t="s">
        <v>29</v>
      </c>
      <c r="D84" s="18" t="s">
        <v>33</v>
      </c>
      <c r="E84" s="19">
        <v>402.1</v>
      </c>
      <c r="F84" s="20">
        <v>195</v>
      </c>
      <c r="G84" s="14"/>
      <c r="H84" s="21">
        <f t="shared" si="6"/>
        <v>0</v>
      </c>
      <c r="I84" s="21"/>
      <c r="J84" s="21">
        <f t="shared" si="7"/>
        <v>0</v>
      </c>
      <c r="K84" s="21">
        <f t="shared" si="8"/>
        <v>0</v>
      </c>
      <c r="L84" s="26" t="s">
        <v>136</v>
      </c>
      <c r="M84" s="27"/>
    </row>
    <row r="85" s="2" customFormat="1" ht="24" spans="1:13">
      <c r="A85" s="16">
        <v>81</v>
      </c>
      <c r="B85" s="24" t="s">
        <v>175</v>
      </c>
      <c r="C85" s="17" t="s">
        <v>29</v>
      </c>
      <c r="D85" s="18" t="s">
        <v>33</v>
      </c>
      <c r="E85" s="19">
        <v>1771.4</v>
      </c>
      <c r="F85" s="20">
        <v>10</v>
      </c>
      <c r="G85" s="14"/>
      <c r="H85" s="21">
        <f t="shared" si="6"/>
        <v>0</v>
      </c>
      <c r="I85" s="21"/>
      <c r="J85" s="21">
        <f t="shared" si="7"/>
        <v>0</v>
      </c>
      <c r="K85" s="21">
        <f t="shared" si="8"/>
        <v>0</v>
      </c>
      <c r="L85" s="26" t="s">
        <v>176</v>
      </c>
      <c r="M85" s="27"/>
    </row>
    <row r="86" s="2" customFormat="1" ht="24" spans="1:13">
      <c r="A86" s="16">
        <v>82</v>
      </c>
      <c r="B86" s="24" t="s">
        <v>177</v>
      </c>
      <c r="C86" s="17" t="s">
        <v>29</v>
      </c>
      <c r="D86" s="18" t="s">
        <v>57</v>
      </c>
      <c r="E86" s="19">
        <v>3690</v>
      </c>
      <c r="F86" s="20">
        <v>16</v>
      </c>
      <c r="G86" s="14"/>
      <c r="H86" s="21">
        <f t="shared" si="6"/>
        <v>0</v>
      </c>
      <c r="I86" s="21"/>
      <c r="J86" s="21">
        <f t="shared" si="7"/>
        <v>0</v>
      </c>
      <c r="K86" s="21">
        <f t="shared" si="8"/>
        <v>0</v>
      </c>
      <c r="L86" s="26" t="s">
        <v>178</v>
      </c>
      <c r="M86" s="27"/>
    </row>
    <row r="87" s="2" customFormat="1" ht="48" spans="1:13">
      <c r="A87" s="16">
        <v>83</v>
      </c>
      <c r="B87" s="24" t="s">
        <v>179</v>
      </c>
      <c r="C87" s="17" t="s">
        <v>29</v>
      </c>
      <c r="D87" s="18" t="s">
        <v>33</v>
      </c>
      <c r="E87" s="19">
        <v>338.7</v>
      </c>
      <c r="F87" s="20">
        <v>115.27</v>
      </c>
      <c r="G87" s="14"/>
      <c r="H87" s="21">
        <f t="shared" si="6"/>
        <v>0</v>
      </c>
      <c r="I87" s="21"/>
      <c r="J87" s="21">
        <f t="shared" si="7"/>
        <v>0</v>
      </c>
      <c r="K87" s="21">
        <f t="shared" si="8"/>
        <v>0</v>
      </c>
      <c r="L87" s="26" t="s">
        <v>154</v>
      </c>
      <c r="M87" s="27"/>
    </row>
    <row r="88" s="2" customFormat="1" ht="48" spans="1:13">
      <c r="A88" s="16">
        <v>84</v>
      </c>
      <c r="B88" s="24" t="s">
        <v>180</v>
      </c>
      <c r="C88" s="17" t="s">
        <v>29</v>
      </c>
      <c r="D88" s="18" t="s">
        <v>181</v>
      </c>
      <c r="E88" s="19">
        <v>10332</v>
      </c>
      <c r="F88" s="20">
        <v>4.2</v>
      </c>
      <c r="G88" s="14"/>
      <c r="H88" s="21">
        <f t="shared" si="6"/>
        <v>0</v>
      </c>
      <c r="I88" s="21"/>
      <c r="J88" s="21">
        <f t="shared" si="7"/>
        <v>0</v>
      </c>
      <c r="K88" s="21">
        <f t="shared" si="8"/>
        <v>0</v>
      </c>
      <c r="L88" s="26" t="s">
        <v>182</v>
      </c>
      <c r="M88" s="27"/>
    </row>
    <row r="89" s="2" customFormat="1" ht="48" spans="1:13">
      <c r="A89" s="16">
        <v>85</v>
      </c>
      <c r="B89" s="24" t="s">
        <v>183</v>
      </c>
      <c r="C89" s="17" t="s">
        <v>29</v>
      </c>
      <c r="D89" s="18" t="s">
        <v>33</v>
      </c>
      <c r="E89" s="19">
        <v>188.9</v>
      </c>
      <c r="F89" s="20">
        <v>195</v>
      </c>
      <c r="G89" s="14"/>
      <c r="H89" s="21">
        <f t="shared" si="6"/>
        <v>0</v>
      </c>
      <c r="I89" s="21"/>
      <c r="J89" s="21">
        <f t="shared" si="7"/>
        <v>0</v>
      </c>
      <c r="K89" s="21">
        <f t="shared" si="8"/>
        <v>0</v>
      </c>
      <c r="L89" s="26" t="s">
        <v>136</v>
      </c>
      <c r="M89" s="27"/>
    </row>
    <row r="90" s="2" customFormat="1" ht="24" spans="1:13">
      <c r="A90" s="16">
        <v>86</v>
      </c>
      <c r="B90" s="24" t="s">
        <v>184</v>
      </c>
      <c r="C90" s="17" t="s">
        <v>29</v>
      </c>
      <c r="D90" s="18" t="s">
        <v>33</v>
      </c>
      <c r="E90" s="19">
        <v>162.2</v>
      </c>
      <c r="F90" s="20">
        <v>10</v>
      </c>
      <c r="G90" s="14"/>
      <c r="H90" s="21">
        <f t="shared" si="6"/>
        <v>0</v>
      </c>
      <c r="I90" s="21"/>
      <c r="J90" s="21">
        <f t="shared" si="7"/>
        <v>0</v>
      </c>
      <c r="K90" s="21">
        <f t="shared" si="8"/>
        <v>0</v>
      </c>
      <c r="L90" s="26" t="s">
        <v>185</v>
      </c>
      <c r="M90" s="27"/>
    </row>
    <row r="91" s="2" customFormat="1" ht="48" spans="1:13">
      <c r="A91" s="16">
        <v>87</v>
      </c>
      <c r="B91" s="24" t="s">
        <v>186</v>
      </c>
      <c r="C91" s="17" t="s">
        <v>29</v>
      </c>
      <c r="D91" s="18" t="s">
        <v>33</v>
      </c>
      <c r="E91" s="19">
        <v>226.9</v>
      </c>
      <c r="F91" s="20">
        <v>140.91</v>
      </c>
      <c r="G91" s="14"/>
      <c r="H91" s="21">
        <f t="shared" si="6"/>
        <v>0</v>
      </c>
      <c r="I91" s="21"/>
      <c r="J91" s="21">
        <f t="shared" si="7"/>
        <v>0</v>
      </c>
      <c r="K91" s="21">
        <f t="shared" si="8"/>
        <v>0</v>
      </c>
      <c r="L91" s="26" t="s">
        <v>187</v>
      </c>
      <c r="M91" s="27"/>
    </row>
    <row r="92" s="2" customFormat="1" ht="48" spans="1:13">
      <c r="A92" s="16">
        <v>88</v>
      </c>
      <c r="B92" s="24" t="s">
        <v>188</v>
      </c>
      <c r="C92" s="17" t="s">
        <v>29</v>
      </c>
      <c r="D92" s="18" t="s">
        <v>33</v>
      </c>
      <c r="E92" s="19">
        <v>350.7</v>
      </c>
      <c r="F92" s="20">
        <v>195</v>
      </c>
      <c r="G92" s="14"/>
      <c r="H92" s="21">
        <f t="shared" si="6"/>
        <v>0</v>
      </c>
      <c r="I92" s="21"/>
      <c r="J92" s="21">
        <f t="shared" si="7"/>
        <v>0</v>
      </c>
      <c r="K92" s="21">
        <f t="shared" si="8"/>
        <v>0</v>
      </c>
      <c r="L92" s="26" t="s">
        <v>136</v>
      </c>
      <c r="M92" s="27"/>
    </row>
    <row r="93" s="2" customFormat="1" ht="48" spans="1:13">
      <c r="A93" s="16">
        <v>89</v>
      </c>
      <c r="B93" s="24" t="s">
        <v>186</v>
      </c>
      <c r="C93" s="17" t="s">
        <v>29</v>
      </c>
      <c r="D93" s="18" t="s">
        <v>33</v>
      </c>
      <c r="E93" s="19">
        <v>240.5</v>
      </c>
      <c r="F93" s="20">
        <v>160.65</v>
      </c>
      <c r="G93" s="14"/>
      <c r="H93" s="21">
        <f t="shared" si="6"/>
        <v>0</v>
      </c>
      <c r="I93" s="21"/>
      <c r="J93" s="21">
        <f t="shared" si="7"/>
        <v>0</v>
      </c>
      <c r="K93" s="21">
        <f t="shared" si="8"/>
        <v>0</v>
      </c>
      <c r="L93" s="26" t="s">
        <v>189</v>
      </c>
      <c r="M93" s="27"/>
    </row>
    <row r="94" s="2" customFormat="1" ht="48" spans="1:13">
      <c r="A94" s="16">
        <v>90</v>
      </c>
      <c r="B94" s="24" t="s">
        <v>190</v>
      </c>
      <c r="C94" s="17" t="s">
        <v>29</v>
      </c>
      <c r="D94" s="18" t="s">
        <v>36</v>
      </c>
      <c r="E94" s="19">
        <v>184.4</v>
      </c>
      <c r="F94" s="20">
        <v>160.65</v>
      </c>
      <c r="G94" s="14"/>
      <c r="H94" s="21">
        <f t="shared" si="6"/>
        <v>0</v>
      </c>
      <c r="I94" s="21"/>
      <c r="J94" s="21">
        <f t="shared" si="7"/>
        <v>0</v>
      </c>
      <c r="K94" s="21">
        <f t="shared" si="8"/>
        <v>0</v>
      </c>
      <c r="L94" s="26" t="s">
        <v>154</v>
      </c>
      <c r="M94" s="27"/>
    </row>
    <row r="95" s="2" customFormat="1" ht="24" spans="1:13">
      <c r="A95" s="16">
        <v>91</v>
      </c>
      <c r="B95" s="17" t="s">
        <v>191</v>
      </c>
      <c r="C95" s="17" t="s">
        <v>29</v>
      </c>
      <c r="D95" s="18" t="s">
        <v>57</v>
      </c>
      <c r="E95" s="19">
        <v>172</v>
      </c>
      <c r="F95" s="20">
        <v>45</v>
      </c>
      <c r="G95" s="14"/>
      <c r="H95" s="21">
        <f t="shared" si="6"/>
        <v>0</v>
      </c>
      <c r="I95" s="21"/>
      <c r="J95" s="21">
        <f t="shared" si="7"/>
        <v>0</v>
      </c>
      <c r="K95" s="21">
        <f t="shared" si="8"/>
        <v>0</v>
      </c>
      <c r="L95" s="26" t="s">
        <v>192</v>
      </c>
      <c r="M95" s="27"/>
    </row>
    <row r="96" s="2" customFormat="1" ht="48" spans="1:13">
      <c r="A96" s="16">
        <v>92</v>
      </c>
      <c r="B96" s="24" t="s">
        <v>193</v>
      </c>
      <c r="C96" s="17" t="s">
        <v>29</v>
      </c>
      <c r="D96" s="18" t="s">
        <v>57</v>
      </c>
      <c r="E96" s="19">
        <v>2650</v>
      </c>
      <c r="F96" s="20">
        <v>25</v>
      </c>
      <c r="G96" s="14"/>
      <c r="H96" s="21">
        <f t="shared" si="6"/>
        <v>0</v>
      </c>
      <c r="I96" s="21"/>
      <c r="J96" s="21">
        <f t="shared" si="7"/>
        <v>0</v>
      </c>
      <c r="K96" s="21">
        <f t="shared" si="8"/>
        <v>0</v>
      </c>
      <c r="L96" s="26" t="s">
        <v>194</v>
      </c>
      <c r="M96" s="27"/>
    </row>
    <row r="97" s="2" customFormat="1" ht="48" spans="1:13">
      <c r="A97" s="16">
        <v>93</v>
      </c>
      <c r="B97" s="24" t="s">
        <v>195</v>
      </c>
      <c r="C97" s="17" t="s">
        <v>29</v>
      </c>
      <c r="D97" s="18" t="s">
        <v>181</v>
      </c>
      <c r="E97" s="19">
        <v>9570.7</v>
      </c>
      <c r="F97" s="20">
        <v>4.2</v>
      </c>
      <c r="G97" s="14"/>
      <c r="H97" s="21">
        <f t="shared" si="6"/>
        <v>0</v>
      </c>
      <c r="I97" s="21"/>
      <c r="J97" s="21">
        <f t="shared" si="7"/>
        <v>0</v>
      </c>
      <c r="K97" s="21">
        <f t="shared" si="8"/>
        <v>0</v>
      </c>
      <c r="L97" s="26" t="s">
        <v>194</v>
      </c>
      <c r="M97" s="27"/>
    </row>
    <row r="98" s="2" customFormat="1" ht="48" spans="1:13">
      <c r="A98" s="16">
        <v>94</v>
      </c>
      <c r="B98" s="24" t="s">
        <v>196</v>
      </c>
      <c r="C98" s="17" t="s">
        <v>29</v>
      </c>
      <c r="D98" s="18" t="s">
        <v>181</v>
      </c>
      <c r="E98" s="19">
        <v>2576</v>
      </c>
      <c r="F98" s="20">
        <v>4.2</v>
      </c>
      <c r="G98" s="14"/>
      <c r="H98" s="21">
        <f t="shared" si="6"/>
        <v>0</v>
      </c>
      <c r="I98" s="21"/>
      <c r="J98" s="21">
        <f t="shared" si="7"/>
        <v>0</v>
      </c>
      <c r="K98" s="21">
        <f t="shared" si="8"/>
        <v>0</v>
      </c>
      <c r="L98" s="26" t="s">
        <v>194</v>
      </c>
      <c r="M98" s="27"/>
    </row>
    <row r="99" s="2" customFormat="1" ht="60" spans="1:13">
      <c r="A99" s="16">
        <v>95</v>
      </c>
      <c r="B99" s="24" t="s">
        <v>175</v>
      </c>
      <c r="C99" s="17" t="s">
        <v>29</v>
      </c>
      <c r="D99" s="18" t="s">
        <v>36</v>
      </c>
      <c r="E99" s="19">
        <v>273.8</v>
      </c>
      <c r="F99" s="20">
        <v>10</v>
      </c>
      <c r="G99" s="14"/>
      <c r="H99" s="21">
        <f t="shared" si="6"/>
        <v>0</v>
      </c>
      <c r="I99" s="21"/>
      <c r="J99" s="21">
        <f t="shared" si="7"/>
        <v>0</v>
      </c>
      <c r="K99" s="21">
        <f t="shared" si="8"/>
        <v>0</v>
      </c>
      <c r="L99" s="26" t="s">
        <v>197</v>
      </c>
      <c r="M99" s="27"/>
    </row>
    <row r="100" s="2" customFormat="1" ht="72" spans="1:13">
      <c r="A100" s="16">
        <v>96</v>
      </c>
      <c r="B100" s="24" t="s">
        <v>198</v>
      </c>
      <c r="C100" s="17" t="s">
        <v>29</v>
      </c>
      <c r="D100" s="18" t="s">
        <v>57</v>
      </c>
      <c r="E100" s="19">
        <v>1170</v>
      </c>
      <c r="F100" s="20">
        <v>15</v>
      </c>
      <c r="G100" s="14"/>
      <c r="H100" s="21">
        <f t="shared" si="6"/>
        <v>0</v>
      </c>
      <c r="I100" s="21"/>
      <c r="J100" s="21">
        <f t="shared" si="7"/>
        <v>0</v>
      </c>
      <c r="K100" s="21">
        <f t="shared" si="8"/>
        <v>0</v>
      </c>
      <c r="L100" s="26" t="s">
        <v>199</v>
      </c>
      <c r="M100" s="27"/>
    </row>
    <row r="101" s="3" customFormat="1" customHeight="1" spans="1:13">
      <c r="A101" s="28"/>
      <c r="B101" s="28" t="s">
        <v>200</v>
      </c>
      <c r="C101" s="29"/>
      <c r="D101" s="30"/>
      <c r="E101" s="30"/>
      <c r="F101" s="30"/>
      <c r="G101" s="31"/>
      <c r="H101" s="30"/>
      <c r="I101" s="30"/>
      <c r="J101" s="35">
        <f>SUM(J5:J100)</f>
        <v>0</v>
      </c>
      <c r="K101" s="35">
        <f>SUM(K5:K100)</f>
        <v>0</v>
      </c>
      <c r="L101" s="36"/>
      <c r="M101" s="30"/>
    </row>
    <row r="102" s="4" customFormat="1" ht="409" customHeight="1" spans="1:13">
      <c r="A102" s="32" t="s">
        <v>201</v>
      </c>
      <c r="B102" s="33"/>
      <c r="C102" s="33"/>
      <c r="D102" s="33"/>
      <c r="E102" s="33"/>
      <c r="F102" s="33"/>
      <c r="G102" s="34"/>
      <c r="H102" s="33"/>
      <c r="I102" s="33"/>
      <c r="J102" s="33"/>
      <c r="K102" s="33"/>
      <c r="L102" s="33"/>
      <c r="M102" s="37"/>
    </row>
    <row r="103" s="5" customFormat="1" customHeight="1" spans="1:253">
      <c r="A103" s="5" t="s">
        <v>202</v>
      </c>
      <c r="F103" s="5" t="s">
        <v>203</v>
      </c>
      <c r="G103" s="11"/>
      <c r="H103" s="5"/>
      <c r="I103" s="5"/>
      <c r="J103" s="5"/>
      <c r="K103" s="5"/>
      <c r="L103" s="5"/>
      <c r="M103" s="5"/>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row>
  </sheetData>
  <mergeCells count="5">
    <mergeCell ref="A1:M1"/>
    <mergeCell ref="A2:M2"/>
    <mergeCell ref="A102:M102"/>
    <mergeCell ref="A103:E103"/>
    <mergeCell ref="F103:M103"/>
  </mergeCells>
  <pageMargins left="0.75" right="0.75" top="1" bottom="1" header="0.51" footer="0.51"/>
  <pageSetup paperSize="9" scale="52"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9" sqref="F9:M9"/>
    </sheetView>
  </sheetViews>
  <sheetFormatPr defaultColWidth="9" defaultRowHeight="15.6"/>
  <sheetData/>
  <pageMargins left="0.75" right="0.75" top="1" bottom="1" header="0.51" footer="0.51"/>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清单 (模板)</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王冬</dc:creator>
  <cp:lastModifiedBy>18164</cp:lastModifiedBy>
  <cp:revision>1</cp:revision>
  <dcterms:created xsi:type="dcterms:W3CDTF">2016-12-02T08:54:00Z</dcterms:created>
  <dcterms:modified xsi:type="dcterms:W3CDTF">2025-09-04T06:19:44Z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2052-12.1.0.22175</vt:lpwstr>
  </property>
  <property fmtid="{D5CDD505-2E9C-101B-9397-08002B2CF9AE}" pid="3" name="ICV">
    <vt:lpwstr>0C390227A451491BB232D13E51AC3132_13</vt:lpwstr>
  </property>
</Properties>
</file>